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8745" activeTab="3"/>
  </bookViews>
  <sheets>
    <sheet name="PA 1" sheetId="2" r:id="rId1"/>
    <sheet name="PA 2" sheetId="3" r:id="rId2"/>
    <sheet name="PA 3" sheetId="4" r:id="rId3"/>
    <sheet name="PA 6 TA" sheetId="5" r:id="rId4"/>
  </sheets>
  <externalReferences>
    <externalReference r:id="rId5"/>
  </externalReferences>
  <definedNames>
    <definedName name="_xlnm._FilterDatabase" localSheetId="0" hidden="1">'PA 1'!$A$1:$R$18</definedName>
    <definedName name="_xlnm._FilterDatabase" localSheetId="1" hidden="1">'PA 2'!$A$1:$R$55</definedName>
    <definedName name="_xlnm._FilterDatabase" localSheetId="2" hidden="1">'PA 3'!$A$1:$R$32</definedName>
    <definedName name="_xlnm._FilterDatabase" localSheetId="3" hidden="1">'PA 6 TA'!$A$1:$P$17</definedName>
    <definedName name="_xlnm.Print_Area" localSheetId="0">'PA 1'!$A$1:$R$21</definedName>
    <definedName name="_xlnm.Print_Area" localSheetId="1">'PA 2'!$A$1:$R$58</definedName>
    <definedName name="_xlnm.Print_Area" localSheetId="2">'PA 3'!$A$1:$R$35</definedName>
    <definedName name="_xlnm.Print_Area" localSheetId="3">'PA 6 TA'!$A$1:$P$20</definedName>
    <definedName name="Z_02C2D61B_970D_4DFF_82AB_7705A5B1ACD2_.wvu.FilterData" localSheetId="0" hidden="1">'PA 1'!$A$1:$R$18</definedName>
    <definedName name="Z_02C2D61B_970D_4DFF_82AB_7705A5B1ACD2_.wvu.FilterData" localSheetId="1" hidden="1">'PA 2'!$A$1:$R$55</definedName>
    <definedName name="Z_02C2D61B_970D_4DFF_82AB_7705A5B1ACD2_.wvu.FilterData" localSheetId="2" hidden="1">'PA 3'!$A$1:$R$32</definedName>
    <definedName name="Z_02C2D61B_970D_4DFF_82AB_7705A5B1ACD2_.wvu.FilterData" localSheetId="3" hidden="1">'PA 6 TA'!$A$1:$P$17</definedName>
    <definedName name="Z_02C2D61B_970D_4DFF_82AB_7705A5B1ACD2_.wvu.PrintArea" localSheetId="0" hidden="1">'PA 1'!$A$1:$R$21</definedName>
    <definedName name="Z_02C2D61B_970D_4DFF_82AB_7705A5B1ACD2_.wvu.PrintArea" localSheetId="1" hidden="1">'PA 2'!$A$1:$R$58</definedName>
    <definedName name="Z_02C2D61B_970D_4DFF_82AB_7705A5B1ACD2_.wvu.PrintArea" localSheetId="2" hidden="1">'PA 3'!$A$1:$R$35</definedName>
    <definedName name="Z_02C2D61B_970D_4DFF_82AB_7705A5B1ACD2_.wvu.PrintArea" localSheetId="3" hidden="1">'PA 6 TA'!$A$1:$P$20</definedName>
    <definedName name="Z_20B730D3_BB9C_4CE3_9A4A_D192EB334790_.wvu.FilterData" localSheetId="0" hidden="1">'PA 1'!$A$1:$R$18</definedName>
    <definedName name="Z_20B730D3_BB9C_4CE3_9A4A_D192EB334790_.wvu.FilterData" localSheetId="1" hidden="1">'PA 2'!$A$1:$R$55</definedName>
    <definedName name="Z_20B730D3_BB9C_4CE3_9A4A_D192EB334790_.wvu.FilterData" localSheetId="2" hidden="1">'PA 3'!$A$1:$R$32</definedName>
    <definedName name="Z_20B730D3_BB9C_4CE3_9A4A_D192EB334790_.wvu.FilterData" localSheetId="3" hidden="1">'PA 6 TA'!$A$1:$P$17</definedName>
    <definedName name="Z_20B730D3_BB9C_4CE3_9A4A_D192EB334790_.wvu.PrintArea" localSheetId="0" hidden="1">'PA 1'!$A$1:$R$21</definedName>
    <definedName name="Z_20B730D3_BB9C_4CE3_9A4A_D192EB334790_.wvu.PrintArea" localSheetId="1" hidden="1">'PA 2'!$A$1:$R$58</definedName>
    <definedName name="Z_20B730D3_BB9C_4CE3_9A4A_D192EB334790_.wvu.PrintArea" localSheetId="2" hidden="1">'PA 3'!$A$1:$R$35</definedName>
    <definedName name="Z_20B730D3_BB9C_4CE3_9A4A_D192EB334790_.wvu.PrintArea" localSheetId="3" hidden="1">'PA 6 TA'!$A$1:$P$20</definedName>
    <definedName name="Z_281F4DBA_DE33_4996_8447_FD9B9FD3CB21_.wvu.FilterData" localSheetId="0" hidden="1">'PA 1'!$A$1:$R$18</definedName>
    <definedName name="Z_281F4DBA_DE33_4996_8447_FD9B9FD3CB21_.wvu.FilterData" localSheetId="1" hidden="1">'PA 2'!$A$1:$R$55</definedName>
    <definedName name="Z_281F4DBA_DE33_4996_8447_FD9B9FD3CB21_.wvu.FilterData" localSheetId="2" hidden="1">'PA 3'!$A$1:$R$32</definedName>
    <definedName name="Z_281F4DBA_DE33_4996_8447_FD9B9FD3CB21_.wvu.FilterData" localSheetId="3" hidden="1">'PA 6 TA'!$A$1:$P$17</definedName>
    <definedName name="Z_281F4DBA_DE33_4996_8447_FD9B9FD3CB21_.wvu.PrintArea" localSheetId="0" hidden="1">'PA 1'!$A$1:$R$21</definedName>
    <definedName name="Z_281F4DBA_DE33_4996_8447_FD9B9FD3CB21_.wvu.PrintArea" localSheetId="1" hidden="1">'PA 2'!$A$1:$R$58</definedName>
    <definedName name="Z_281F4DBA_DE33_4996_8447_FD9B9FD3CB21_.wvu.PrintArea" localSheetId="2" hidden="1">'PA 3'!$A$1:$R$35</definedName>
    <definedName name="Z_281F4DBA_DE33_4996_8447_FD9B9FD3CB21_.wvu.PrintArea" localSheetId="3" hidden="1">'PA 6 TA'!$A$1:$P$20</definedName>
    <definedName name="Z_DC306EDA_CC9C_451C_B19A_DBA2251BE780_.wvu.FilterData" localSheetId="0" hidden="1">'PA 1'!$A$1:$R$18</definedName>
    <definedName name="Z_DC306EDA_CC9C_451C_B19A_DBA2251BE780_.wvu.FilterData" localSheetId="1" hidden="1">'PA 2'!$A$1:$R$55</definedName>
    <definedName name="Z_DC306EDA_CC9C_451C_B19A_DBA2251BE780_.wvu.FilterData" localSheetId="2" hidden="1">'PA 3'!$A$1:$R$32</definedName>
    <definedName name="Z_DC306EDA_CC9C_451C_B19A_DBA2251BE780_.wvu.FilterData" localSheetId="3" hidden="1">'PA 6 TA'!$A$1:$P$17</definedName>
    <definedName name="Z_DC306EDA_CC9C_451C_B19A_DBA2251BE780_.wvu.PrintArea" localSheetId="0" hidden="1">'PA 1'!$A$1:$R$21</definedName>
    <definedName name="Z_DC306EDA_CC9C_451C_B19A_DBA2251BE780_.wvu.PrintArea" localSheetId="1" hidden="1">'PA 2'!$A$1:$R$58</definedName>
    <definedName name="Z_DC306EDA_CC9C_451C_B19A_DBA2251BE780_.wvu.PrintArea" localSheetId="2" hidden="1">'PA 3'!$A$1:$R$35</definedName>
    <definedName name="Z_DC306EDA_CC9C_451C_B19A_DBA2251BE780_.wvu.PrintArea" localSheetId="3" hidden="1">'PA 6 TA'!$A$1:$P$20</definedName>
  </definedNames>
  <calcPr calcId="152511"/>
</workbook>
</file>

<file path=xl/calcChain.xml><?xml version="1.0" encoding="utf-8"?>
<calcChain xmlns="http://schemas.openxmlformats.org/spreadsheetml/2006/main">
  <c r="L33" i="4" l="1"/>
  <c r="M15" i="5" l="1"/>
  <c r="O15" i="5" l="1"/>
  <c r="O16" i="5"/>
  <c r="M16" i="5"/>
  <c r="O14" i="5" l="1"/>
  <c r="M14" i="5"/>
  <c r="O13" i="5"/>
  <c r="M13" i="5"/>
  <c r="L12" i="5"/>
  <c r="O12" i="5" s="1"/>
  <c r="M12" i="5" l="1"/>
  <c r="Q31" i="4"/>
  <c r="O31" i="4"/>
  <c r="M31" i="4"/>
  <c r="L31" i="4"/>
  <c r="Q28" i="4"/>
  <c r="O28" i="4"/>
  <c r="M28" i="4"/>
  <c r="Q25" i="4" l="1"/>
  <c r="O25" i="4"/>
  <c r="M25" i="4"/>
  <c r="Q22" i="4"/>
  <c r="O22" i="4"/>
  <c r="M22" i="4"/>
  <c r="L11" i="5" l="1"/>
  <c r="L17" i="5" s="1"/>
  <c r="O10" i="5"/>
  <c r="M10" i="5"/>
  <c r="O9" i="5"/>
  <c r="M9" i="5"/>
  <c r="O8" i="5"/>
  <c r="M8" i="5"/>
  <c r="L32" i="4"/>
  <c r="Q17" i="4"/>
  <c r="O17" i="4"/>
  <c r="M17" i="4"/>
  <c r="Q14" i="4"/>
  <c r="O14" i="4"/>
  <c r="M14" i="4"/>
  <c r="Q10" i="4"/>
  <c r="O10" i="4"/>
  <c r="O32" i="4" s="1"/>
  <c r="M10" i="4"/>
  <c r="Q8" i="4"/>
  <c r="Q32" i="4" s="1"/>
  <c r="O8" i="4"/>
  <c r="M8" i="4"/>
  <c r="M32" i="4" s="1"/>
  <c r="L54" i="3"/>
  <c r="L55" i="3" s="1"/>
  <c r="Q52" i="3"/>
  <c r="O52" i="3"/>
  <c r="M52" i="3"/>
  <c r="M54" i="3" s="1"/>
  <c r="Q49" i="3"/>
  <c r="Q54" i="3" s="1"/>
  <c r="O49" i="3"/>
  <c r="O54" i="3" s="1"/>
  <c r="M49" i="3"/>
  <c r="L47" i="3"/>
  <c r="Q44" i="3"/>
  <c r="O44" i="3"/>
  <c r="M44" i="3"/>
  <c r="Q42" i="3"/>
  <c r="O42" i="3"/>
  <c r="M42" i="3"/>
  <c r="Q40" i="3"/>
  <c r="O40" i="3"/>
  <c r="M40" i="3"/>
  <c r="Q36" i="3"/>
  <c r="O36" i="3"/>
  <c r="M36" i="3"/>
  <c r="Q33" i="3"/>
  <c r="O33" i="3"/>
  <c r="M33" i="3"/>
  <c r="Q30" i="3"/>
  <c r="O30" i="3"/>
  <c r="M30" i="3"/>
  <c r="Q28" i="3"/>
  <c r="O28" i="3"/>
  <c r="M28" i="3"/>
  <c r="Q25" i="3"/>
  <c r="O25" i="3"/>
  <c r="M25" i="3"/>
  <c r="Q23" i="3"/>
  <c r="O23" i="3"/>
  <c r="M23" i="3"/>
  <c r="Q19" i="3"/>
  <c r="O19" i="3"/>
  <c r="M19" i="3"/>
  <c r="Q16" i="3"/>
  <c r="O16" i="3"/>
  <c r="M16" i="3"/>
  <c r="Q14" i="3"/>
  <c r="O14" i="3"/>
  <c r="M14" i="3"/>
  <c r="Q12" i="3"/>
  <c r="Q47" i="3" s="1"/>
  <c r="Q55" i="3" s="1"/>
  <c r="O12" i="3"/>
  <c r="O47" i="3" s="1"/>
  <c r="O55" i="3" s="1"/>
  <c r="M12" i="3"/>
  <c r="Q10" i="3"/>
  <c r="O10" i="3"/>
  <c r="M10" i="3"/>
  <c r="Q8" i="3"/>
  <c r="O8" i="3"/>
  <c r="M8" i="3"/>
  <c r="M47" i="3" s="1"/>
  <c r="M55" i="3" s="1"/>
  <c r="Q17" i="2"/>
  <c r="O17" i="2"/>
  <c r="M17" i="2"/>
  <c r="L17" i="2"/>
  <c r="L18" i="2" s="1"/>
  <c r="L14" i="2"/>
  <c r="Q10" i="2"/>
  <c r="Q14" i="2" s="1"/>
  <c r="O10" i="2"/>
  <c r="O14" i="2" s="1"/>
  <c r="M10" i="2"/>
  <c r="M14" i="2" s="1"/>
  <c r="Q8" i="2"/>
  <c r="O8" i="2"/>
  <c r="M11" i="5" l="1"/>
  <c r="M17" i="5" s="1"/>
  <c r="O11" i="5"/>
  <c r="O17" i="5" s="1"/>
  <c r="M18" i="2"/>
  <c r="O18" i="2"/>
  <c r="Q18" i="2"/>
</calcChain>
</file>

<file path=xl/sharedStrings.xml><?xml version="1.0" encoding="utf-8"?>
<sst xmlns="http://schemas.openxmlformats.org/spreadsheetml/2006/main" count="657" uniqueCount="282">
  <si>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</si>
  <si>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</si>
  <si>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</si>
  <si>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</si>
  <si>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</si>
  <si>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</si>
  <si>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</si>
  <si>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</si>
  <si>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</si>
  <si>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</si>
  <si>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</si>
  <si>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</si>
  <si>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</si>
  <si>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</si>
  <si>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</si>
  <si>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</si>
  <si>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</si>
  <si>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</si>
  <si>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</si>
  <si>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</si>
  <si>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</si>
  <si>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</si>
  <si>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</si>
  <si>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</si>
  <si>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</si>
  <si>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</si>
  <si>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</si>
  <si>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</si>
  <si>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</si>
  <si>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</si>
  <si>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</si>
  <si>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</si>
  <si>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</si>
  <si>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</si>
  <si>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</si>
  <si>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</si>
  <si>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</si>
  <si>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</si>
  <si>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</si>
  <si>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</si>
  <si>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</si>
  <si>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</si>
  <si>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</si>
  <si>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</si>
  <si>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</si>
  <si>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</si>
  <si>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</si>
  <si>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</si>
  <si>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</si>
  <si>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</si>
  <si>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</si>
  <si>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</si>
  <si>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</si>
  <si>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</si>
  <si>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</si>
  <si>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</si>
  <si>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</si>
  <si>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</si>
  <si>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</si>
  <si>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</si>
  <si>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</si>
  <si>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</si>
  <si>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</si>
  <si>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</si>
  <si>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</si>
  <si>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</si>
  <si>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</si>
  <si>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</si>
  <si>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</si>
  <si>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</si>
  <si>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</si>
  <si>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</si>
  <si>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</si>
  <si>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</si>
  <si>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</si>
  <si>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</si>
  <si>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</si>
  <si>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</si>
  <si>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</si>
  <si>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</si>
  <si>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
  </si>
  <si>
    <t>Total for Investment priority 1.2</t>
  </si>
  <si>
    <t>Total for Priority Axis 1</t>
  </si>
  <si>
    <t>Last update: 04.04.2016</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</si>
  <si>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</si>
  <si>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</si>
  <si>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</si>
  <si>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</si>
  <si>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</si>
  <si>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</si>
  <si>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</si>
  <si>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</si>
  <si>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</si>
  <si>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</si>
  <si>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</si>
  <si>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</si>
  <si>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</si>
  <si>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</si>
  <si>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</si>
  <si>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</si>
  <si>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</si>
  <si>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</si>
  <si>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</si>
  <si>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</si>
  <si>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</si>
  <si>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</si>
  <si>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</si>
  <si>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</si>
  <si>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</si>
  <si>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</si>
  <si>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</si>
  <si>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</si>
  <si>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</si>
  <si>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</si>
  <si>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</si>
  <si>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</si>
  <si>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</si>
  <si>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</si>
  <si>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</si>
  <si>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</si>
  <si>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</si>
  <si>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</si>
  <si>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</si>
  <si>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</si>
  <si>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</si>
  <si>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</si>
  <si>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</si>
  <si>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</si>
  <si>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</si>
  <si>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</si>
  <si>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</si>
  <si>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</si>
  <si>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</si>
  <si>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</si>
  <si>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</si>
  <si>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</si>
  <si>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</si>
  <si>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</si>
  <si>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</si>
  <si>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</si>
  <si>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</si>
  <si>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</si>
  <si>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</si>
  <si>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</si>
  <si>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</si>
  <si>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</si>
  <si>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</si>
  <si>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</si>
  <si>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</si>
  <si>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</si>
  <si>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</si>
  <si>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</si>
  <si>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</si>
  <si>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</si>
  <si>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</si>
  <si>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</si>
  <si>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</si>
  <si>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</si>
  <si>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</si>
  <si>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</si>
  <si>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</si>
  <si>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</si>
  <si>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</si>
  <si>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</si>
  <si>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</si>
  <si>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</si>
  <si>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</si>
  <si>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</si>
  <si>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</si>
  <si>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</si>
  <si>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</si>
  <si>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</si>
  <si>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</si>
  <si>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</si>
  <si>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</si>
  <si>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</si>
  <si>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</si>
  <si>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</si>
  <si>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</si>
  <si>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</si>
  <si>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</si>
  <si>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</si>
  <si>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</si>
  <si>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</si>
  <si>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</si>
  <si>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</si>
  <si>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</si>
  <si>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</si>
  <si>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</si>
  <si>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</si>
  <si>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</si>
  <si>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</si>
  <si>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</si>
  <si>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</si>
  <si>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</si>
  <si>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</si>
  <si>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</si>
  <si>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</si>
  <si>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</si>
  <si>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18.02.2018</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</si>
  <si>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</si>
  <si>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</si>
  <si>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</si>
  <si>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</si>
  <si>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</si>
  <si>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</si>
  <si>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</si>
  <si>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</si>
  <si>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</si>
  <si>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r>
      <rPr>
        <b/>
        <sz val="11"/>
        <rFont val="Trebuchet MS"/>
        <family val="2"/>
      </rPr>
      <t>Objective</t>
    </r>
    <r>
      <rPr>
        <sz val="11"/>
        <rFont val="Trebuchet MS"/>
        <family val="2"/>
      </rPr>
      <t>:improve joint risk management in the CBC area through the setup of a joint institutionalized partnership on control over the insect population</t>
    </r>
  </si>
  <si>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</si>
  <si>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</si>
  <si>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</si>
  <si>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</si>
  <si>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</si>
  <si>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</si>
  <si>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</si>
  <si>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</si>
  <si>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</si>
  <si>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</si>
  <si>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</si>
  <si>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</si>
  <si>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</si>
  <si>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15.3.1.017</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</si>
  <si>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</si>
  <si>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</si>
  <si>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</si>
  <si>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</si>
  <si>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Asociation for Development of the Business Environment Oltenia - ADMAO</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</si>
  <si>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</si>
  <si>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</si>
  <si>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</si>
  <si>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</si>
  <si>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</si>
  <si>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</si>
  <si>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</si>
  <si>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</si>
  <si>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</si>
  <si>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</si>
  <si>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</si>
  <si>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</si>
  <si>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</si>
  <si>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</si>
  <si>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</si>
  <si>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</si>
  <si>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</si>
  <si>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MDRPA (Managing Authority)</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</si>
  <si>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</si>
  <si>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</si>
  <si>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</si>
  <si>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</si>
  <si>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</si>
  <si>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</si>
  <si>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</si>
  <si>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</si>
  <si>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</si>
  <si>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</si>
  <si>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</si>
  <si>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</si>
  <si>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</si>
  <si>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</si>
  <si>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</si>
  <si>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</si>
  <si>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</si>
  <si>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</si>
  <si>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</si>
  <si>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</si>
  <si>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</si>
  <si>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Last update: 30.12.2016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</si>
  <si>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</si>
  <si>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</si>
  <si>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</si>
  <si>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</si>
  <si>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</si>
  <si>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</si>
  <si>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</si>
  <si>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</si>
  <si>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</si>
  <si>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</si>
  <si>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</si>
  <si>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</si>
  <si>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Last update: 19.01.2017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</si>
</sst>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1" fillId="0" borderId="0"/>
    <xf numFmtId="9" fontId="1" fillId="0" borderId="0" applyFont="0" applyFill="0" applyBorder="0" applyAlignment="0" applyProtection="0"/>
    <xf numFmtId="0" fontId="4" fillId="0" borderId="0"/>
  </cellStyleXfs>
  <cellXfs count="168">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1" fontId="2" fillId="3" borderId="12"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3" fillId="3" borderId="11" xfId="1" applyNumberFormat="1" applyFont="1" applyFill="1" applyBorder="1" applyAlignment="1">
      <alignment horizontal="center"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2" xfId="1" applyNumberFormat="1" applyFont="1" applyFill="1" applyBorder="1" applyAlignment="1">
      <alignment horizontal="right" vertical="center" wrapText="1"/>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center" vertical="center" wrapText="1"/>
    </xf>
    <xf numFmtId="1" fontId="3" fillId="3" borderId="21" xfId="1" applyNumberFormat="1" applyFont="1" applyFill="1" applyBorder="1" applyAlignment="1">
      <alignment horizontal="center" vertical="center" wrapText="1"/>
    </xf>
    <xf numFmtId="0" fontId="3" fillId="3" borderId="9" xfId="1" applyFont="1" applyFill="1" applyBorder="1" applyAlignment="1">
      <alignment horizontal="left" vertical="top"/>
    </xf>
    <xf numFmtId="1" fontId="3" fillId="3" borderId="10"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4" fillId="3" borderId="9" xfId="1" applyFont="1" applyFill="1" applyBorder="1" applyAlignment="1">
      <alignment horizontal="center" vertical="center"/>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23" xfId="1" applyFont="1" applyFill="1" applyBorder="1" applyAlignment="1">
      <alignment horizontal="left" vertical="center" wrapText="1"/>
    </xf>
    <xf numFmtId="14" fontId="3" fillId="3" borderId="9" xfId="1" applyNumberFormat="1"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16" xfId="1" applyFont="1" applyFill="1" applyBorder="1" applyAlignment="1">
      <alignment horizontal="center" vertical="center" wrapText="1"/>
    </xf>
    <xf numFmtId="9" fontId="3" fillId="3" borderId="16" xfId="2"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4" fillId="3" borderId="16" xfId="1" applyFont="1" applyFill="1" applyBorder="1" applyAlignment="1">
      <alignment horizontal="center" vertical="center"/>
    </xf>
    <xf numFmtId="0" fontId="3" fillId="3" borderId="16" xfId="1" applyFont="1" applyFill="1" applyBorder="1" applyAlignment="1">
      <alignment vertical="top" wrapText="1"/>
    </xf>
    <xf numFmtId="0" fontId="1" fillId="0" borderId="9" xfId="1" applyBorder="1" applyAlignment="1">
      <alignment horizontal="center" vertical="center"/>
    </xf>
    <xf numFmtId="0" fontId="4" fillId="3" borderId="9" xfId="1" applyNumberFormat="1"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18" xfId="1"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0" fontId="3" fillId="3" borderId="10" xfId="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19" xfId="2" applyFont="1" applyFill="1" applyBorder="1" applyAlignment="1">
      <alignment horizontal="center" vertical="center" wrapText="1"/>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0" fontId="3" fillId="3" borderId="20" xfId="1"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0" fontId="3" fillId="3" borderId="21" xfId="1" applyFont="1" applyFill="1" applyBorder="1" applyAlignment="1">
      <alignment vertical="center" wrapText="1"/>
    </xf>
    <xf numFmtId="0" fontId="3" fillId="3" borderId="21" xfId="1" applyFont="1" applyFill="1" applyBorder="1" applyAlignment="1">
      <alignment horizontal="left" vertical="top" wrapText="1"/>
    </xf>
    <xf numFmtId="0" fontId="3" fillId="3" borderId="21" xfId="1"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0" borderId="0" xfId="1" applyFont="1" applyAlignment="1">
      <alignment horizontal="left"/>
    </xf>
    <xf numFmtId="9" fontId="3" fillId="3" borderId="21" xfId="2" applyFont="1" applyFill="1" applyBorder="1" applyAlignment="1">
      <alignment horizontal="center" vertical="center" wrapText="1"/>
    </xf>
    <xf numFmtId="9" fontId="3" fillId="3" borderId="22"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0" fontId="4" fillId="3" borderId="15" xfId="1" applyFont="1" applyFill="1" applyBorder="1" applyAlignment="1">
      <alignment horizontal="center" vertical="center"/>
    </xf>
    <xf numFmtId="0" fontId="4" fillId="3" borderId="18" xfId="1" applyFont="1" applyFill="1" applyBorder="1" applyAlignment="1">
      <alignment horizontal="center" vertical="center"/>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9" fontId="3" fillId="0" borderId="22" xfId="2" applyFont="1" applyFill="1" applyBorder="1" applyAlignment="1">
      <alignment horizontal="center" vertical="center" wrapText="1"/>
    </xf>
    <xf numFmtId="0" fontId="1" fillId="3" borderId="15" xfId="1" applyFill="1" applyBorder="1" applyAlignment="1">
      <alignment horizontal="center" vertical="center"/>
    </xf>
    <xf numFmtId="0" fontId="1" fillId="3" borderId="20" xfId="1" applyFill="1" applyBorder="1" applyAlignment="1">
      <alignment horizontal="center" vertical="center"/>
    </xf>
    <xf numFmtId="0" fontId="1" fillId="3" borderId="18" xfId="1" applyFill="1" applyBorder="1" applyAlignment="1">
      <alignment horizontal="center" vertical="center"/>
    </xf>
    <xf numFmtId="0" fontId="2" fillId="3" borderId="16" xfId="1" applyFont="1" applyFill="1" applyBorder="1" applyAlignment="1">
      <alignment horizontal="left" vertical="top" wrapText="1"/>
    </xf>
    <xf numFmtId="0" fontId="2" fillId="3" borderId="21" xfId="1" applyFont="1" applyFill="1" applyBorder="1" applyAlignment="1">
      <alignment horizontal="left" vertical="top" wrapText="1"/>
    </xf>
    <xf numFmtId="0" fontId="2" fillId="3" borderId="10" xfId="1" applyFont="1" applyFill="1" applyBorder="1" applyAlignment="1">
      <alignment horizontal="left" vertical="top" wrapText="1"/>
    </xf>
    <xf numFmtId="9" fontId="3" fillId="0" borderId="16" xfId="2" applyFont="1" applyFill="1" applyBorder="1" applyAlignment="1">
      <alignment horizontal="center" vertical="center" wrapText="1"/>
    </xf>
    <xf numFmtId="9" fontId="3" fillId="0" borderId="21" xfId="2" applyFont="1" applyFill="1" applyBorder="1" applyAlignment="1">
      <alignment horizontal="center" vertical="center" wrapText="1"/>
    </xf>
    <xf numFmtId="9" fontId="3" fillId="0" borderId="10" xfId="2" applyFont="1" applyFill="1" applyBorder="1" applyAlignment="1">
      <alignment horizontal="center" vertical="center" wrapText="1"/>
    </xf>
    <xf numFmtId="0" fontId="1" fillId="3" borderId="16" xfId="1" applyFill="1" applyBorder="1" applyAlignment="1">
      <alignment horizontal="center" vertical="center"/>
    </xf>
    <xf numFmtId="0" fontId="1" fillId="3" borderId="21" xfId="1" applyFill="1" applyBorder="1" applyAlignment="1">
      <alignment horizontal="center" vertical="center"/>
    </xf>
    <xf numFmtId="0" fontId="1" fillId="3" borderId="10" xfId="1" applyFill="1" applyBorder="1" applyAlignment="1">
      <alignment horizontal="center" vertical="center"/>
    </xf>
    <xf numFmtId="0" fontId="3" fillId="3" borderId="16" xfId="1" applyFont="1" applyFill="1" applyBorder="1" applyAlignment="1">
      <alignment horizontal="left" vertical="center" wrapText="1"/>
    </xf>
    <xf numFmtId="0" fontId="3" fillId="3" borderId="21" xfId="1" applyFont="1" applyFill="1" applyBorder="1" applyAlignment="1">
      <alignment horizontal="left" vertical="center" wrapText="1"/>
    </xf>
    <xf numFmtId="0" fontId="3" fillId="3" borderId="10" xfId="1" applyFont="1" applyFill="1" applyBorder="1" applyAlignment="1">
      <alignment horizontal="left" vertical="center" wrapText="1"/>
    </xf>
    <xf numFmtId="14" fontId="3" fillId="3" borderId="16" xfId="1" applyNumberFormat="1" applyFont="1" applyFill="1" applyBorder="1" applyAlignment="1">
      <alignment horizontal="center" vertical="center" wrapText="1"/>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0" fontId="3" fillId="0" borderId="0" xfId="1" applyFont="1" applyAlignment="1">
      <alignment horizontal="left"/>
    </xf>
    <xf numFmtId="4" fontId="3" fillId="3" borderId="16" xfId="1" applyNumberFormat="1" applyFont="1" applyFill="1" applyBorder="1" applyAlignment="1">
      <alignment horizontal="center" vertical="center"/>
    </xf>
    <xf numFmtId="4" fontId="3" fillId="3" borderId="21" xfId="1" applyNumberFormat="1" applyFont="1" applyFill="1" applyBorder="1" applyAlignment="1">
      <alignment horizontal="center" vertical="center"/>
    </xf>
    <xf numFmtId="4" fontId="3" fillId="3" borderId="10" xfId="1" applyNumberFormat="1" applyFont="1" applyFill="1" applyBorder="1" applyAlignment="1">
      <alignment horizontal="center" vertical="center"/>
    </xf>
    <xf numFmtId="0" fontId="3" fillId="3" borderId="21"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1" fontId="3" fillId="3" borderId="16" xfId="1" applyNumberFormat="1" applyFont="1" applyFill="1" applyBorder="1" applyAlignment="1">
      <alignment horizontal="center" vertical="center"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6" fillId="3" borderId="16" xfId="1" applyNumberFormat="1" applyFont="1" applyFill="1" applyBorder="1" applyAlignment="1">
      <alignment horizontal="left" vertical="top" wrapText="1"/>
    </xf>
    <xf numFmtId="0" fontId="3" fillId="3" borderId="21" xfId="1" applyNumberFormat="1" applyFont="1" applyFill="1" applyBorder="1" applyAlignment="1">
      <alignment horizontal="left" vertical="top" wrapText="1"/>
    </xf>
    <xf numFmtId="0" fontId="3" fillId="3" borderId="10" xfId="1" applyNumberFormat="1" applyFont="1" applyFill="1" applyBorder="1" applyAlignment="1">
      <alignment horizontal="left" vertical="top" wrapText="1"/>
    </xf>
    <xf numFmtId="4" fontId="3" fillId="3" borderId="16"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3" fontId="2" fillId="3" borderId="16"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4" fontId="3" fillId="3" borderId="21" xfId="1" applyNumberFormat="1" applyFont="1" applyFill="1" applyBorder="1" applyAlignment="1">
      <alignment vertical="center" wrapText="1"/>
    </xf>
    <xf numFmtId="4" fontId="3" fillId="3" borderId="16" xfId="1" applyNumberFormat="1" applyFont="1" applyFill="1" applyBorder="1" applyAlignment="1">
      <alignment horizontal="left" vertical="top" wrapText="1"/>
    </xf>
    <xf numFmtId="4" fontId="3" fillId="3" borderId="21"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9" fontId="3" fillId="3" borderId="31" xfId="2" applyFont="1" applyFill="1" applyBorder="1" applyAlignment="1">
      <alignment horizontal="center" vertical="center" wrapText="1"/>
    </xf>
    <xf numFmtId="9" fontId="3" fillId="3" borderId="32" xfId="2" applyFont="1" applyFill="1" applyBorder="1" applyAlignment="1">
      <alignment horizontal="center" vertical="center" wrapText="1"/>
    </xf>
    <xf numFmtId="9" fontId="3" fillId="3" borderId="30" xfId="2"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6" fillId="3" borderId="9" xfId="1" applyNumberFormat="1" applyFont="1" applyFill="1" applyBorder="1" applyAlignment="1">
      <alignment horizontal="left" vertical="top" wrapText="1"/>
    </xf>
    <xf numFmtId="0"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4">
    <cellStyle name="Normal" xfId="0" builtinId="0"/>
    <cellStyle name="Normal 2" xfId="1"/>
    <cellStyle name="Normal_Sheet1" xfId="3"/>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mie_dgcte\dcti\Viitorul%20CTE%202014-2020\INTERREG%20V%20A%20ROMANIA%20BULGARIA\CONTRACTARE\Evidenta%20contrac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e finantare"/>
      <sheetName val="contracte cofin"/>
      <sheetName val="analiza_avizare"/>
      <sheetName val="AT"/>
    </sheetNames>
    <sheetDataSet>
      <sheetData sheetId="0" refreshError="1"/>
      <sheetData sheetId="1" refreshError="1"/>
      <sheetData sheetId="2" refreshError="1"/>
      <sheetData sheetId="3" refreshError="1">
        <row r="9">
          <cell r="H9">
            <v>1548800</v>
          </cell>
        </row>
        <row r="10">
          <cell r="H10">
            <v>374608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view="pageBreakPreview" zoomScale="75" zoomScaleNormal="100" zoomScaleSheetLayoutView="75" zoomScalePageLayoutView="82" workbookViewId="0">
      <selection activeCell="A20" sqref="A20:R21"/>
    </sheetView>
  </sheetViews>
  <sheetFormatPr defaultRowHeight="12.75" x14ac:dyDescent="0.2"/>
  <cols>
    <col min="1" max="1" width="11.28515625" style="2" customWidth="1"/>
    <col min="2" max="2" width="19.42578125" style="2" customWidth="1"/>
    <col min="3" max="3" width="38.85546875" style="25" customWidth="1"/>
    <col min="4" max="4" width="34" style="26" customWidth="1"/>
    <col min="5" max="5" width="22.5703125" style="2" customWidth="1"/>
    <col min="6" max="6" width="13.5703125" style="2" customWidth="1"/>
    <col min="7" max="7" width="14.140625" style="2" customWidth="1"/>
    <col min="8" max="8" width="26.5703125" style="27" customWidth="1"/>
    <col min="9" max="9" width="12.85546875" style="2" customWidth="1"/>
    <col min="10" max="10" width="16.28515625" style="2" customWidth="1"/>
    <col min="11" max="11" width="18.42578125" style="2" customWidth="1"/>
    <col min="12" max="12" width="20.7109375" style="2" customWidth="1"/>
    <col min="13" max="13" width="25.140625" style="2" customWidth="1"/>
    <col min="14" max="14" width="10.140625" style="2" customWidth="1"/>
    <col min="15" max="15" width="22.140625" style="2" customWidth="1"/>
    <col min="16" max="16" width="19.5703125" style="2" customWidth="1"/>
    <col min="17" max="17" width="21.85546875" style="2" customWidth="1"/>
    <col min="18" max="18" width="16.140625" style="2" customWidth="1"/>
    <col min="19" max="19" width="24.140625" style="2" customWidth="1"/>
    <col min="20" max="20" width="14" style="2" bestFit="1" customWidth="1"/>
    <col min="21" max="256" width="8.85546875" style="2"/>
    <col min="257" max="257" width="11.28515625" style="2" customWidth="1"/>
    <col min="258" max="258" width="19.42578125" style="2" customWidth="1"/>
    <col min="259" max="259" width="38.85546875" style="2" customWidth="1"/>
    <col min="260" max="260" width="34" style="2" customWidth="1"/>
    <col min="261" max="261" width="22.5703125" style="2" customWidth="1"/>
    <col min="262" max="262" width="13.5703125" style="2" customWidth="1"/>
    <col min="263" max="263" width="14.140625" style="2" customWidth="1"/>
    <col min="264" max="264" width="26.5703125" style="2" customWidth="1"/>
    <col min="265" max="265" width="12.85546875" style="2" customWidth="1"/>
    <col min="266" max="266" width="16.28515625" style="2" customWidth="1"/>
    <col min="267" max="267" width="18.42578125" style="2" customWidth="1"/>
    <col min="268" max="268" width="20.7109375" style="2" customWidth="1"/>
    <col min="269" max="269" width="25.140625" style="2" customWidth="1"/>
    <col min="270" max="270" width="10.140625" style="2" customWidth="1"/>
    <col min="271" max="271" width="22.140625" style="2" customWidth="1"/>
    <col min="272" max="272" width="19.5703125" style="2" customWidth="1"/>
    <col min="273" max="273" width="21.85546875" style="2" customWidth="1"/>
    <col min="274" max="274" width="16.140625" style="2" customWidth="1"/>
    <col min="275" max="275" width="24.140625" style="2" customWidth="1"/>
    <col min="276" max="276" width="14" style="2" bestFit="1" customWidth="1"/>
    <col min="277" max="512" width="8.85546875" style="2"/>
    <col min="513" max="513" width="11.28515625" style="2" customWidth="1"/>
    <col min="514" max="514" width="19.42578125" style="2" customWidth="1"/>
    <col min="515" max="515" width="38.85546875" style="2" customWidth="1"/>
    <col min="516" max="516" width="34" style="2" customWidth="1"/>
    <col min="517" max="517" width="22.5703125" style="2" customWidth="1"/>
    <col min="518" max="518" width="13.5703125" style="2" customWidth="1"/>
    <col min="519" max="519" width="14.140625" style="2" customWidth="1"/>
    <col min="520" max="520" width="26.5703125" style="2" customWidth="1"/>
    <col min="521" max="521" width="12.85546875" style="2" customWidth="1"/>
    <col min="522" max="522" width="16.28515625" style="2" customWidth="1"/>
    <col min="523" max="523" width="18.42578125" style="2" customWidth="1"/>
    <col min="524" max="524" width="20.7109375" style="2" customWidth="1"/>
    <col min="525" max="525" width="25.140625" style="2" customWidth="1"/>
    <col min="526" max="526" width="10.140625" style="2" customWidth="1"/>
    <col min="527" max="527" width="22.140625" style="2" customWidth="1"/>
    <col min="528" max="528" width="19.5703125" style="2" customWidth="1"/>
    <col min="529" max="529" width="21.85546875" style="2" customWidth="1"/>
    <col min="530" max="530" width="16.140625" style="2" customWidth="1"/>
    <col min="531" max="531" width="24.140625" style="2" customWidth="1"/>
    <col min="532" max="532" width="14" style="2" bestFit="1" customWidth="1"/>
    <col min="533" max="768" width="8.85546875" style="2"/>
    <col min="769" max="769" width="11.28515625" style="2" customWidth="1"/>
    <col min="770" max="770" width="19.42578125" style="2" customWidth="1"/>
    <col min="771" max="771" width="38.85546875" style="2" customWidth="1"/>
    <col min="772" max="772" width="34" style="2" customWidth="1"/>
    <col min="773" max="773" width="22.5703125" style="2" customWidth="1"/>
    <col min="774" max="774" width="13.5703125" style="2" customWidth="1"/>
    <col min="775" max="775" width="14.140625" style="2" customWidth="1"/>
    <col min="776" max="776" width="26.5703125" style="2" customWidth="1"/>
    <col min="777" max="777" width="12.85546875" style="2" customWidth="1"/>
    <col min="778" max="778" width="16.28515625" style="2" customWidth="1"/>
    <col min="779" max="779" width="18.42578125" style="2" customWidth="1"/>
    <col min="780" max="780" width="20.7109375" style="2" customWidth="1"/>
    <col min="781" max="781" width="25.140625" style="2" customWidth="1"/>
    <col min="782" max="782" width="10.140625" style="2" customWidth="1"/>
    <col min="783" max="783" width="22.140625" style="2" customWidth="1"/>
    <col min="784" max="784" width="19.5703125" style="2" customWidth="1"/>
    <col min="785" max="785" width="21.85546875" style="2" customWidth="1"/>
    <col min="786" max="786" width="16.140625" style="2" customWidth="1"/>
    <col min="787" max="787" width="24.140625" style="2" customWidth="1"/>
    <col min="788" max="788" width="14" style="2" bestFit="1" customWidth="1"/>
    <col min="789" max="1024" width="8.85546875" style="2"/>
    <col min="1025" max="1025" width="11.28515625" style="2" customWidth="1"/>
    <col min="1026" max="1026" width="19.42578125" style="2" customWidth="1"/>
    <col min="1027" max="1027" width="38.85546875" style="2" customWidth="1"/>
    <col min="1028" max="1028" width="34" style="2" customWidth="1"/>
    <col min="1029" max="1029" width="22.5703125" style="2" customWidth="1"/>
    <col min="1030" max="1030" width="13.5703125" style="2" customWidth="1"/>
    <col min="1031" max="1031" width="14.140625" style="2" customWidth="1"/>
    <col min="1032" max="1032" width="26.5703125" style="2" customWidth="1"/>
    <col min="1033" max="1033" width="12.85546875" style="2" customWidth="1"/>
    <col min="1034" max="1034" width="16.28515625" style="2" customWidth="1"/>
    <col min="1035" max="1035" width="18.42578125" style="2" customWidth="1"/>
    <col min="1036" max="1036" width="20.7109375" style="2" customWidth="1"/>
    <col min="1037" max="1037" width="25.140625" style="2" customWidth="1"/>
    <col min="1038" max="1038" width="10.140625" style="2" customWidth="1"/>
    <col min="1039" max="1039" width="22.140625" style="2" customWidth="1"/>
    <col min="1040" max="1040" width="19.5703125" style="2" customWidth="1"/>
    <col min="1041" max="1041" width="21.85546875" style="2" customWidth="1"/>
    <col min="1042" max="1042" width="16.140625" style="2" customWidth="1"/>
    <col min="1043" max="1043" width="24.140625" style="2" customWidth="1"/>
    <col min="1044" max="1044" width="14" style="2" bestFit="1" customWidth="1"/>
    <col min="1045" max="1280" width="8.85546875" style="2"/>
    <col min="1281" max="1281" width="11.28515625" style="2" customWidth="1"/>
    <col min="1282" max="1282" width="19.42578125" style="2" customWidth="1"/>
    <col min="1283" max="1283" width="38.85546875" style="2" customWidth="1"/>
    <col min="1284" max="1284" width="34" style="2" customWidth="1"/>
    <col min="1285" max="1285" width="22.5703125" style="2" customWidth="1"/>
    <col min="1286" max="1286" width="13.5703125" style="2" customWidth="1"/>
    <col min="1287" max="1287" width="14.140625" style="2" customWidth="1"/>
    <col min="1288" max="1288" width="26.5703125" style="2" customWidth="1"/>
    <col min="1289" max="1289" width="12.85546875" style="2" customWidth="1"/>
    <col min="1290" max="1290" width="16.28515625" style="2" customWidth="1"/>
    <col min="1291" max="1291" width="18.42578125" style="2" customWidth="1"/>
    <col min="1292" max="1292" width="20.7109375" style="2" customWidth="1"/>
    <col min="1293" max="1293" width="25.140625" style="2" customWidth="1"/>
    <col min="1294" max="1294" width="10.140625" style="2" customWidth="1"/>
    <col min="1295" max="1295" width="22.140625" style="2" customWidth="1"/>
    <col min="1296" max="1296" width="19.5703125" style="2" customWidth="1"/>
    <col min="1297" max="1297" width="21.85546875" style="2" customWidth="1"/>
    <col min="1298" max="1298" width="16.140625" style="2" customWidth="1"/>
    <col min="1299" max="1299" width="24.140625" style="2" customWidth="1"/>
    <col min="1300" max="1300" width="14" style="2" bestFit="1" customWidth="1"/>
    <col min="1301" max="1536" width="8.85546875" style="2"/>
    <col min="1537" max="1537" width="11.28515625" style="2" customWidth="1"/>
    <col min="1538" max="1538" width="19.42578125" style="2" customWidth="1"/>
    <col min="1539" max="1539" width="38.85546875" style="2" customWidth="1"/>
    <col min="1540" max="1540" width="34" style="2" customWidth="1"/>
    <col min="1541" max="1541" width="22.5703125" style="2" customWidth="1"/>
    <col min="1542" max="1542" width="13.5703125" style="2" customWidth="1"/>
    <col min="1543" max="1543" width="14.140625" style="2" customWidth="1"/>
    <col min="1544" max="1544" width="26.5703125" style="2" customWidth="1"/>
    <col min="1545" max="1545" width="12.85546875" style="2" customWidth="1"/>
    <col min="1546" max="1546" width="16.28515625" style="2" customWidth="1"/>
    <col min="1547" max="1547" width="18.42578125" style="2" customWidth="1"/>
    <col min="1548" max="1548" width="20.7109375" style="2" customWidth="1"/>
    <col min="1549" max="1549" width="25.140625" style="2" customWidth="1"/>
    <col min="1550" max="1550" width="10.140625" style="2" customWidth="1"/>
    <col min="1551" max="1551" width="22.140625" style="2" customWidth="1"/>
    <col min="1552" max="1552" width="19.5703125" style="2" customWidth="1"/>
    <col min="1553" max="1553" width="21.85546875" style="2" customWidth="1"/>
    <col min="1554" max="1554" width="16.140625" style="2" customWidth="1"/>
    <col min="1555" max="1555" width="24.140625" style="2" customWidth="1"/>
    <col min="1556" max="1556" width="14" style="2" bestFit="1" customWidth="1"/>
    <col min="1557" max="1792" width="8.85546875" style="2"/>
    <col min="1793" max="1793" width="11.28515625" style="2" customWidth="1"/>
    <col min="1794" max="1794" width="19.42578125" style="2" customWidth="1"/>
    <col min="1795" max="1795" width="38.85546875" style="2" customWidth="1"/>
    <col min="1796" max="1796" width="34" style="2" customWidth="1"/>
    <col min="1797" max="1797" width="22.5703125" style="2" customWidth="1"/>
    <col min="1798" max="1798" width="13.5703125" style="2" customWidth="1"/>
    <col min="1799" max="1799" width="14.140625" style="2" customWidth="1"/>
    <col min="1800" max="1800" width="26.5703125" style="2" customWidth="1"/>
    <col min="1801" max="1801" width="12.85546875" style="2" customWidth="1"/>
    <col min="1802" max="1802" width="16.28515625" style="2" customWidth="1"/>
    <col min="1803" max="1803" width="18.42578125" style="2" customWidth="1"/>
    <col min="1804" max="1804" width="20.7109375" style="2" customWidth="1"/>
    <col min="1805" max="1805" width="25.140625" style="2" customWidth="1"/>
    <col min="1806" max="1806" width="10.140625" style="2" customWidth="1"/>
    <col min="1807" max="1807" width="22.140625" style="2" customWidth="1"/>
    <col min="1808" max="1808" width="19.5703125" style="2" customWidth="1"/>
    <col min="1809" max="1809" width="21.85546875" style="2" customWidth="1"/>
    <col min="1810" max="1810" width="16.140625" style="2" customWidth="1"/>
    <col min="1811" max="1811" width="24.140625" style="2" customWidth="1"/>
    <col min="1812" max="1812" width="14" style="2" bestFit="1" customWidth="1"/>
    <col min="1813" max="2048" width="8.85546875" style="2"/>
    <col min="2049" max="2049" width="11.28515625" style="2" customWidth="1"/>
    <col min="2050" max="2050" width="19.42578125" style="2" customWidth="1"/>
    <col min="2051" max="2051" width="38.85546875" style="2" customWidth="1"/>
    <col min="2052" max="2052" width="34" style="2" customWidth="1"/>
    <col min="2053" max="2053" width="22.5703125" style="2" customWidth="1"/>
    <col min="2054" max="2054" width="13.5703125" style="2" customWidth="1"/>
    <col min="2055" max="2055" width="14.140625" style="2" customWidth="1"/>
    <col min="2056" max="2056" width="26.5703125" style="2" customWidth="1"/>
    <col min="2057" max="2057" width="12.85546875" style="2" customWidth="1"/>
    <col min="2058" max="2058" width="16.28515625" style="2" customWidth="1"/>
    <col min="2059" max="2059" width="18.42578125" style="2" customWidth="1"/>
    <col min="2060" max="2060" width="20.7109375" style="2" customWidth="1"/>
    <col min="2061" max="2061" width="25.140625" style="2" customWidth="1"/>
    <col min="2062" max="2062" width="10.140625" style="2" customWidth="1"/>
    <col min="2063" max="2063" width="22.140625" style="2" customWidth="1"/>
    <col min="2064" max="2064" width="19.5703125" style="2" customWidth="1"/>
    <col min="2065" max="2065" width="21.85546875" style="2" customWidth="1"/>
    <col min="2066" max="2066" width="16.140625" style="2" customWidth="1"/>
    <col min="2067" max="2067" width="24.140625" style="2" customWidth="1"/>
    <col min="2068" max="2068" width="14" style="2" bestFit="1" customWidth="1"/>
    <col min="2069" max="2304" width="8.85546875" style="2"/>
    <col min="2305" max="2305" width="11.28515625" style="2" customWidth="1"/>
    <col min="2306" max="2306" width="19.42578125" style="2" customWidth="1"/>
    <col min="2307" max="2307" width="38.85546875" style="2" customWidth="1"/>
    <col min="2308" max="2308" width="34" style="2" customWidth="1"/>
    <col min="2309" max="2309" width="22.5703125" style="2" customWidth="1"/>
    <col min="2310" max="2310" width="13.5703125" style="2" customWidth="1"/>
    <col min="2311" max="2311" width="14.140625" style="2" customWidth="1"/>
    <col min="2312" max="2312" width="26.5703125" style="2" customWidth="1"/>
    <col min="2313" max="2313" width="12.85546875" style="2" customWidth="1"/>
    <col min="2314" max="2314" width="16.28515625" style="2" customWidth="1"/>
    <col min="2315" max="2315" width="18.42578125" style="2" customWidth="1"/>
    <col min="2316" max="2316" width="20.7109375" style="2" customWidth="1"/>
    <col min="2317" max="2317" width="25.140625" style="2" customWidth="1"/>
    <col min="2318" max="2318" width="10.140625" style="2" customWidth="1"/>
    <col min="2319" max="2319" width="22.140625" style="2" customWidth="1"/>
    <col min="2320" max="2320" width="19.5703125" style="2" customWidth="1"/>
    <col min="2321" max="2321" width="21.85546875" style="2" customWidth="1"/>
    <col min="2322" max="2322" width="16.140625" style="2" customWidth="1"/>
    <col min="2323" max="2323" width="24.140625" style="2" customWidth="1"/>
    <col min="2324" max="2324" width="14" style="2" bestFit="1" customWidth="1"/>
    <col min="2325" max="2560" width="8.85546875" style="2"/>
    <col min="2561" max="2561" width="11.28515625" style="2" customWidth="1"/>
    <col min="2562" max="2562" width="19.42578125" style="2" customWidth="1"/>
    <col min="2563" max="2563" width="38.85546875" style="2" customWidth="1"/>
    <col min="2564" max="2564" width="34" style="2" customWidth="1"/>
    <col min="2565" max="2565" width="22.5703125" style="2" customWidth="1"/>
    <col min="2566" max="2566" width="13.5703125" style="2" customWidth="1"/>
    <col min="2567" max="2567" width="14.140625" style="2" customWidth="1"/>
    <col min="2568" max="2568" width="26.5703125" style="2" customWidth="1"/>
    <col min="2569" max="2569" width="12.85546875" style="2" customWidth="1"/>
    <col min="2570" max="2570" width="16.28515625" style="2" customWidth="1"/>
    <col min="2571" max="2571" width="18.42578125" style="2" customWidth="1"/>
    <col min="2572" max="2572" width="20.7109375" style="2" customWidth="1"/>
    <col min="2573" max="2573" width="25.140625" style="2" customWidth="1"/>
    <col min="2574" max="2574" width="10.140625" style="2" customWidth="1"/>
    <col min="2575" max="2575" width="22.140625" style="2" customWidth="1"/>
    <col min="2576" max="2576" width="19.5703125" style="2" customWidth="1"/>
    <col min="2577" max="2577" width="21.85546875" style="2" customWidth="1"/>
    <col min="2578" max="2578" width="16.140625" style="2" customWidth="1"/>
    <col min="2579" max="2579" width="24.140625" style="2" customWidth="1"/>
    <col min="2580" max="2580" width="14" style="2" bestFit="1" customWidth="1"/>
    <col min="2581" max="2816" width="8.85546875" style="2"/>
    <col min="2817" max="2817" width="11.28515625" style="2" customWidth="1"/>
    <col min="2818" max="2818" width="19.42578125" style="2" customWidth="1"/>
    <col min="2819" max="2819" width="38.85546875" style="2" customWidth="1"/>
    <col min="2820" max="2820" width="34" style="2" customWidth="1"/>
    <col min="2821" max="2821" width="22.5703125" style="2" customWidth="1"/>
    <col min="2822" max="2822" width="13.5703125" style="2" customWidth="1"/>
    <col min="2823" max="2823" width="14.140625" style="2" customWidth="1"/>
    <col min="2824" max="2824" width="26.5703125" style="2" customWidth="1"/>
    <col min="2825" max="2825" width="12.85546875" style="2" customWidth="1"/>
    <col min="2826" max="2826" width="16.28515625" style="2" customWidth="1"/>
    <col min="2827" max="2827" width="18.42578125" style="2" customWidth="1"/>
    <col min="2828" max="2828" width="20.7109375" style="2" customWidth="1"/>
    <col min="2829" max="2829" width="25.140625" style="2" customWidth="1"/>
    <col min="2830" max="2830" width="10.140625" style="2" customWidth="1"/>
    <col min="2831" max="2831" width="22.140625" style="2" customWidth="1"/>
    <col min="2832" max="2832" width="19.5703125" style="2" customWidth="1"/>
    <col min="2833" max="2833" width="21.85546875" style="2" customWidth="1"/>
    <col min="2834" max="2834" width="16.140625" style="2" customWidth="1"/>
    <col min="2835" max="2835" width="24.140625" style="2" customWidth="1"/>
    <col min="2836" max="2836" width="14" style="2" bestFit="1" customWidth="1"/>
    <col min="2837" max="3072" width="8.85546875" style="2"/>
    <col min="3073" max="3073" width="11.28515625" style="2" customWidth="1"/>
    <col min="3074" max="3074" width="19.42578125" style="2" customWidth="1"/>
    <col min="3075" max="3075" width="38.85546875" style="2" customWidth="1"/>
    <col min="3076" max="3076" width="34" style="2" customWidth="1"/>
    <col min="3077" max="3077" width="22.5703125" style="2" customWidth="1"/>
    <col min="3078" max="3078" width="13.5703125" style="2" customWidth="1"/>
    <col min="3079" max="3079" width="14.140625" style="2" customWidth="1"/>
    <col min="3080" max="3080" width="26.5703125" style="2" customWidth="1"/>
    <col min="3081" max="3081" width="12.85546875" style="2" customWidth="1"/>
    <col min="3082" max="3082" width="16.28515625" style="2" customWidth="1"/>
    <col min="3083" max="3083" width="18.42578125" style="2" customWidth="1"/>
    <col min="3084" max="3084" width="20.7109375" style="2" customWidth="1"/>
    <col min="3085" max="3085" width="25.140625" style="2" customWidth="1"/>
    <col min="3086" max="3086" width="10.140625" style="2" customWidth="1"/>
    <col min="3087" max="3087" width="22.140625" style="2" customWidth="1"/>
    <col min="3088" max="3088" width="19.5703125" style="2" customWidth="1"/>
    <col min="3089" max="3089" width="21.85546875" style="2" customWidth="1"/>
    <col min="3090" max="3090" width="16.140625" style="2" customWidth="1"/>
    <col min="3091" max="3091" width="24.140625" style="2" customWidth="1"/>
    <col min="3092" max="3092" width="14" style="2" bestFit="1" customWidth="1"/>
    <col min="3093" max="3328" width="8.85546875" style="2"/>
    <col min="3329" max="3329" width="11.28515625" style="2" customWidth="1"/>
    <col min="3330" max="3330" width="19.42578125" style="2" customWidth="1"/>
    <col min="3331" max="3331" width="38.85546875" style="2" customWidth="1"/>
    <col min="3332" max="3332" width="34" style="2" customWidth="1"/>
    <col min="3333" max="3333" width="22.5703125" style="2" customWidth="1"/>
    <col min="3334" max="3334" width="13.5703125" style="2" customWidth="1"/>
    <col min="3335" max="3335" width="14.140625" style="2" customWidth="1"/>
    <col min="3336" max="3336" width="26.5703125" style="2" customWidth="1"/>
    <col min="3337" max="3337" width="12.85546875" style="2" customWidth="1"/>
    <col min="3338" max="3338" width="16.28515625" style="2" customWidth="1"/>
    <col min="3339" max="3339" width="18.42578125" style="2" customWidth="1"/>
    <col min="3340" max="3340" width="20.7109375" style="2" customWidth="1"/>
    <col min="3341" max="3341" width="25.140625" style="2" customWidth="1"/>
    <col min="3342" max="3342" width="10.140625" style="2" customWidth="1"/>
    <col min="3343" max="3343" width="22.140625" style="2" customWidth="1"/>
    <col min="3344" max="3344" width="19.5703125" style="2" customWidth="1"/>
    <col min="3345" max="3345" width="21.85546875" style="2" customWidth="1"/>
    <col min="3346" max="3346" width="16.140625" style="2" customWidth="1"/>
    <col min="3347" max="3347" width="24.140625" style="2" customWidth="1"/>
    <col min="3348" max="3348" width="14" style="2" bestFit="1" customWidth="1"/>
    <col min="3349" max="3584" width="8.85546875" style="2"/>
    <col min="3585" max="3585" width="11.28515625" style="2" customWidth="1"/>
    <col min="3586" max="3586" width="19.42578125" style="2" customWidth="1"/>
    <col min="3587" max="3587" width="38.85546875" style="2" customWidth="1"/>
    <col min="3588" max="3588" width="34" style="2" customWidth="1"/>
    <col min="3589" max="3589" width="22.5703125" style="2" customWidth="1"/>
    <col min="3590" max="3590" width="13.5703125" style="2" customWidth="1"/>
    <col min="3591" max="3591" width="14.140625" style="2" customWidth="1"/>
    <col min="3592" max="3592" width="26.5703125" style="2" customWidth="1"/>
    <col min="3593" max="3593" width="12.85546875" style="2" customWidth="1"/>
    <col min="3594" max="3594" width="16.28515625" style="2" customWidth="1"/>
    <col min="3595" max="3595" width="18.42578125" style="2" customWidth="1"/>
    <col min="3596" max="3596" width="20.7109375" style="2" customWidth="1"/>
    <col min="3597" max="3597" width="25.140625" style="2" customWidth="1"/>
    <col min="3598" max="3598" width="10.140625" style="2" customWidth="1"/>
    <col min="3599" max="3599" width="22.140625" style="2" customWidth="1"/>
    <col min="3600" max="3600" width="19.5703125" style="2" customWidth="1"/>
    <col min="3601" max="3601" width="21.85546875" style="2" customWidth="1"/>
    <col min="3602" max="3602" width="16.140625" style="2" customWidth="1"/>
    <col min="3603" max="3603" width="24.140625" style="2" customWidth="1"/>
    <col min="3604" max="3604" width="14" style="2" bestFit="1" customWidth="1"/>
    <col min="3605" max="3840" width="8.85546875" style="2"/>
    <col min="3841" max="3841" width="11.28515625" style="2" customWidth="1"/>
    <col min="3842" max="3842" width="19.42578125" style="2" customWidth="1"/>
    <col min="3843" max="3843" width="38.85546875" style="2" customWidth="1"/>
    <col min="3844" max="3844" width="34" style="2" customWidth="1"/>
    <col min="3845" max="3845" width="22.5703125" style="2" customWidth="1"/>
    <col min="3846" max="3846" width="13.5703125" style="2" customWidth="1"/>
    <col min="3847" max="3847" width="14.140625" style="2" customWidth="1"/>
    <col min="3848" max="3848" width="26.5703125" style="2" customWidth="1"/>
    <col min="3849" max="3849" width="12.85546875" style="2" customWidth="1"/>
    <col min="3850" max="3850" width="16.28515625" style="2" customWidth="1"/>
    <col min="3851" max="3851" width="18.42578125" style="2" customWidth="1"/>
    <col min="3852" max="3852" width="20.7109375" style="2" customWidth="1"/>
    <col min="3853" max="3853" width="25.140625" style="2" customWidth="1"/>
    <col min="3854" max="3854" width="10.140625" style="2" customWidth="1"/>
    <col min="3855" max="3855" width="22.140625" style="2" customWidth="1"/>
    <col min="3856" max="3856" width="19.5703125" style="2" customWidth="1"/>
    <col min="3857" max="3857" width="21.85546875" style="2" customWidth="1"/>
    <col min="3858" max="3858" width="16.140625" style="2" customWidth="1"/>
    <col min="3859" max="3859" width="24.140625" style="2" customWidth="1"/>
    <col min="3860" max="3860" width="14" style="2" bestFit="1" customWidth="1"/>
    <col min="3861" max="4096" width="8.85546875" style="2"/>
    <col min="4097" max="4097" width="11.28515625" style="2" customWidth="1"/>
    <col min="4098" max="4098" width="19.42578125" style="2" customWidth="1"/>
    <col min="4099" max="4099" width="38.85546875" style="2" customWidth="1"/>
    <col min="4100" max="4100" width="34" style="2" customWidth="1"/>
    <col min="4101" max="4101" width="22.5703125" style="2" customWidth="1"/>
    <col min="4102" max="4102" width="13.5703125" style="2" customWidth="1"/>
    <col min="4103" max="4103" width="14.140625" style="2" customWidth="1"/>
    <col min="4104" max="4104" width="26.5703125" style="2" customWidth="1"/>
    <col min="4105" max="4105" width="12.85546875" style="2" customWidth="1"/>
    <col min="4106" max="4106" width="16.28515625" style="2" customWidth="1"/>
    <col min="4107" max="4107" width="18.42578125" style="2" customWidth="1"/>
    <col min="4108" max="4108" width="20.7109375" style="2" customWidth="1"/>
    <col min="4109" max="4109" width="25.140625" style="2" customWidth="1"/>
    <col min="4110" max="4110" width="10.140625" style="2" customWidth="1"/>
    <col min="4111" max="4111" width="22.140625" style="2" customWidth="1"/>
    <col min="4112" max="4112" width="19.5703125" style="2" customWidth="1"/>
    <col min="4113" max="4113" width="21.85546875" style="2" customWidth="1"/>
    <col min="4114" max="4114" width="16.140625" style="2" customWidth="1"/>
    <col min="4115" max="4115" width="24.140625" style="2" customWidth="1"/>
    <col min="4116" max="4116" width="14" style="2" bestFit="1" customWidth="1"/>
    <col min="4117" max="4352" width="8.85546875" style="2"/>
    <col min="4353" max="4353" width="11.28515625" style="2" customWidth="1"/>
    <col min="4354" max="4354" width="19.42578125" style="2" customWidth="1"/>
    <col min="4355" max="4355" width="38.85546875" style="2" customWidth="1"/>
    <col min="4356" max="4356" width="34" style="2" customWidth="1"/>
    <col min="4357" max="4357" width="22.5703125" style="2" customWidth="1"/>
    <col min="4358" max="4358" width="13.5703125" style="2" customWidth="1"/>
    <col min="4359" max="4359" width="14.140625" style="2" customWidth="1"/>
    <col min="4360" max="4360" width="26.5703125" style="2" customWidth="1"/>
    <col min="4361" max="4361" width="12.85546875" style="2" customWidth="1"/>
    <col min="4362" max="4362" width="16.28515625" style="2" customWidth="1"/>
    <col min="4363" max="4363" width="18.42578125" style="2" customWidth="1"/>
    <col min="4364" max="4364" width="20.7109375" style="2" customWidth="1"/>
    <col min="4365" max="4365" width="25.140625" style="2" customWidth="1"/>
    <col min="4366" max="4366" width="10.140625" style="2" customWidth="1"/>
    <col min="4367" max="4367" width="22.140625" style="2" customWidth="1"/>
    <col min="4368" max="4368" width="19.5703125" style="2" customWidth="1"/>
    <col min="4369" max="4369" width="21.85546875" style="2" customWidth="1"/>
    <col min="4370" max="4370" width="16.140625" style="2" customWidth="1"/>
    <col min="4371" max="4371" width="24.140625" style="2" customWidth="1"/>
    <col min="4372" max="4372" width="14" style="2" bestFit="1" customWidth="1"/>
    <col min="4373" max="4608" width="8.85546875" style="2"/>
    <col min="4609" max="4609" width="11.28515625" style="2" customWidth="1"/>
    <col min="4610" max="4610" width="19.42578125" style="2" customWidth="1"/>
    <col min="4611" max="4611" width="38.85546875" style="2" customWidth="1"/>
    <col min="4612" max="4612" width="34" style="2" customWidth="1"/>
    <col min="4613" max="4613" width="22.5703125" style="2" customWidth="1"/>
    <col min="4614" max="4614" width="13.5703125" style="2" customWidth="1"/>
    <col min="4615" max="4615" width="14.140625" style="2" customWidth="1"/>
    <col min="4616" max="4616" width="26.5703125" style="2" customWidth="1"/>
    <col min="4617" max="4617" width="12.85546875" style="2" customWidth="1"/>
    <col min="4618" max="4618" width="16.28515625" style="2" customWidth="1"/>
    <col min="4619" max="4619" width="18.42578125" style="2" customWidth="1"/>
    <col min="4620" max="4620" width="20.7109375" style="2" customWidth="1"/>
    <col min="4621" max="4621" width="25.140625" style="2" customWidth="1"/>
    <col min="4622" max="4622" width="10.140625" style="2" customWidth="1"/>
    <col min="4623" max="4623" width="22.140625" style="2" customWidth="1"/>
    <col min="4624" max="4624" width="19.5703125" style="2" customWidth="1"/>
    <col min="4625" max="4625" width="21.85546875" style="2" customWidth="1"/>
    <col min="4626" max="4626" width="16.140625" style="2" customWidth="1"/>
    <col min="4627" max="4627" width="24.140625" style="2" customWidth="1"/>
    <col min="4628" max="4628" width="14" style="2" bestFit="1" customWidth="1"/>
    <col min="4629" max="4864" width="8.85546875" style="2"/>
    <col min="4865" max="4865" width="11.28515625" style="2" customWidth="1"/>
    <col min="4866" max="4866" width="19.42578125" style="2" customWidth="1"/>
    <col min="4867" max="4867" width="38.85546875" style="2" customWidth="1"/>
    <col min="4868" max="4868" width="34" style="2" customWidth="1"/>
    <col min="4869" max="4869" width="22.5703125" style="2" customWidth="1"/>
    <col min="4870" max="4870" width="13.5703125" style="2" customWidth="1"/>
    <col min="4871" max="4871" width="14.140625" style="2" customWidth="1"/>
    <col min="4872" max="4872" width="26.5703125" style="2" customWidth="1"/>
    <col min="4873" max="4873" width="12.85546875" style="2" customWidth="1"/>
    <col min="4874" max="4874" width="16.28515625" style="2" customWidth="1"/>
    <col min="4875" max="4875" width="18.42578125" style="2" customWidth="1"/>
    <col min="4876" max="4876" width="20.7109375" style="2" customWidth="1"/>
    <col min="4877" max="4877" width="25.140625" style="2" customWidth="1"/>
    <col min="4878" max="4878" width="10.140625" style="2" customWidth="1"/>
    <col min="4879" max="4879" width="22.140625" style="2" customWidth="1"/>
    <col min="4880" max="4880" width="19.5703125" style="2" customWidth="1"/>
    <col min="4881" max="4881" width="21.85546875" style="2" customWidth="1"/>
    <col min="4882" max="4882" width="16.140625" style="2" customWidth="1"/>
    <col min="4883" max="4883" width="24.140625" style="2" customWidth="1"/>
    <col min="4884" max="4884" width="14" style="2" bestFit="1" customWidth="1"/>
    <col min="4885" max="5120" width="8.85546875" style="2"/>
    <col min="5121" max="5121" width="11.28515625" style="2" customWidth="1"/>
    <col min="5122" max="5122" width="19.42578125" style="2" customWidth="1"/>
    <col min="5123" max="5123" width="38.85546875" style="2" customWidth="1"/>
    <col min="5124" max="5124" width="34" style="2" customWidth="1"/>
    <col min="5125" max="5125" width="22.5703125" style="2" customWidth="1"/>
    <col min="5126" max="5126" width="13.5703125" style="2" customWidth="1"/>
    <col min="5127" max="5127" width="14.140625" style="2" customWidth="1"/>
    <col min="5128" max="5128" width="26.5703125" style="2" customWidth="1"/>
    <col min="5129" max="5129" width="12.85546875" style="2" customWidth="1"/>
    <col min="5130" max="5130" width="16.28515625" style="2" customWidth="1"/>
    <col min="5131" max="5131" width="18.42578125" style="2" customWidth="1"/>
    <col min="5132" max="5132" width="20.7109375" style="2" customWidth="1"/>
    <col min="5133" max="5133" width="25.140625" style="2" customWidth="1"/>
    <col min="5134" max="5134" width="10.140625" style="2" customWidth="1"/>
    <col min="5135" max="5135" width="22.140625" style="2" customWidth="1"/>
    <col min="5136" max="5136" width="19.5703125" style="2" customWidth="1"/>
    <col min="5137" max="5137" width="21.85546875" style="2" customWidth="1"/>
    <col min="5138" max="5138" width="16.140625" style="2" customWidth="1"/>
    <col min="5139" max="5139" width="24.140625" style="2" customWidth="1"/>
    <col min="5140" max="5140" width="14" style="2" bestFit="1" customWidth="1"/>
    <col min="5141" max="5376" width="8.85546875" style="2"/>
    <col min="5377" max="5377" width="11.28515625" style="2" customWidth="1"/>
    <col min="5378" max="5378" width="19.42578125" style="2" customWidth="1"/>
    <col min="5379" max="5379" width="38.85546875" style="2" customWidth="1"/>
    <col min="5380" max="5380" width="34" style="2" customWidth="1"/>
    <col min="5381" max="5381" width="22.5703125" style="2" customWidth="1"/>
    <col min="5382" max="5382" width="13.5703125" style="2" customWidth="1"/>
    <col min="5383" max="5383" width="14.140625" style="2" customWidth="1"/>
    <col min="5384" max="5384" width="26.5703125" style="2" customWidth="1"/>
    <col min="5385" max="5385" width="12.85546875" style="2" customWidth="1"/>
    <col min="5386" max="5386" width="16.28515625" style="2" customWidth="1"/>
    <col min="5387" max="5387" width="18.42578125" style="2" customWidth="1"/>
    <col min="5388" max="5388" width="20.7109375" style="2" customWidth="1"/>
    <col min="5389" max="5389" width="25.140625" style="2" customWidth="1"/>
    <col min="5390" max="5390" width="10.140625" style="2" customWidth="1"/>
    <col min="5391" max="5391" width="22.140625" style="2" customWidth="1"/>
    <col min="5392" max="5392" width="19.5703125" style="2" customWidth="1"/>
    <col min="5393" max="5393" width="21.85546875" style="2" customWidth="1"/>
    <col min="5394" max="5394" width="16.140625" style="2" customWidth="1"/>
    <col min="5395" max="5395" width="24.140625" style="2" customWidth="1"/>
    <col min="5396" max="5396" width="14" style="2" bestFit="1" customWidth="1"/>
    <col min="5397" max="5632" width="8.85546875" style="2"/>
    <col min="5633" max="5633" width="11.28515625" style="2" customWidth="1"/>
    <col min="5634" max="5634" width="19.42578125" style="2" customWidth="1"/>
    <col min="5635" max="5635" width="38.85546875" style="2" customWidth="1"/>
    <col min="5636" max="5636" width="34" style="2" customWidth="1"/>
    <col min="5637" max="5637" width="22.5703125" style="2" customWidth="1"/>
    <col min="5638" max="5638" width="13.5703125" style="2" customWidth="1"/>
    <col min="5639" max="5639" width="14.140625" style="2" customWidth="1"/>
    <col min="5640" max="5640" width="26.5703125" style="2" customWidth="1"/>
    <col min="5641" max="5641" width="12.85546875" style="2" customWidth="1"/>
    <col min="5642" max="5642" width="16.28515625" style="2" customWidth="1"/>
    <col min="5643" max="5643" width="18.42578125" style="2" customWidth="1"/>
    <col min="5644" max="5644" width="20.7109375" style="2" customWidth="1"/>
    <col min="5645" max="5645" width="25.140625" style="2" customWidth="1"/>
    <col min="5646" max="5646" width="10.140625" style="2" customWidth="1"/>
    <col min="5647" max="5647" width="22.140625" style="2" customWidth="1"/>
    <col min="5648" max="5648" width="19.5703125" style="2" customWidth="1"/>
    <col min="5649" max="5649" width="21.85546875" style="2" customWidth="1"/>
    <col min="5650" max="5650" width="16.140625" style="2" customWidth="1"/>
    <col min="5651" max="5651" width="24.140625" style="2" customWidth="1"/>
    <col min="5652" max="5652" width="14" style="2" bestFit="1" customWidth="1"/>
    <col min="5653" max="5888" width="8.85546875" style="2"/>
    <col min="5889" max="5889" width="11.28515625" style="2" customWidth="1"/>
    <col min="5890" max="5890" width="19.42578125" style="2" customWidth="1"/>
    <col min="5891" max="5891" width="38.85546875" style="2" customWidth="1"/>
    <col min="5892" max="5892" width="34" style="2" customWidth="1"/>
    <col min="5893" max="5893" width="22.5703125" style="2" customWidth="1"/>
    <col min="5894" max="5894" width="13.5703125" style="2" customWidth="1"/>
    <col min="5895" max="5895" width="14.140625" style="2" customWidth="1"/>
    <col min="5896" max="5896" width="26.5703125" style="2" customWidth="1"/>
    <col min="5897" max="5897" width="12.85546875" style="2" customWidth="1"/>
    <col min="5898" max="5898" width="16.28515625" style="2" customWidth="1"/>
    <col min="5899" max="5899" width="18.42578125" style="2" customWidth="1"/>
    <col min="5900" max="5900" width="20.7109375" style="2" customWidth="1"/>
    <col min="5901" max="5901" width="25.140625" style="2" customWidth="1"/>
    <col min="5902" max="5902" width="10.140625" style="2" customWidth="1"/>
    <col min="5903" max="5903" width="22.140625" style="2" customWidth="1"/>
    <col min="5904" max="5904" width="19.5703125" style="2" customWidth="1"/>
    <col min="5905" max="5905" width="21.85546875" style="2" customWidth="1"/>
    <col min="5906" max="5906" width="16.140625" style="2" customWidth="1"/>
    <col min="5907" max="5907" width="24.140625" style="2" customWidth="1"/>
    <col min="5908" max="5908" width="14" style="2" bestFit="1" customWidth="1"/>
    <col min="5909" max="6144" width="8.85546875" style="2"/>
    <col min="6145" max="6145" width="11.28515625" style="2" customWidth="1"/>
    <col min="6146" max="6146" width="19.42578125" style="2" customWidth="1"/>
    <col min="6147" max="6147" width="38.85546875" style="2" customWidth="1"/>
    <col min="6148" max="6148" width="34" style="2" customWidth="1"/>
    <col min="6149" max="6149" width="22.5703125" style="2" customWidth="1"/>
    <col min="6150" max="6150" width="13.5703125" style="2" customWidth="1"/>
    <col min="6151" max="6151" width="14.140625" style="2" customWidth="1"/>
    <col min="6152" max="6152" width="26.5703125" style="2" customWidth="1"/>
    <col min="6153" max="6153" width="12.85546875" style="2" customWidth="1"/>
    <col min="6154" max="6154" width="16.28515625" style="2" customWidth="1"/>
    <col min="6155" max="6155" width="18.42578125" style="2" customWidth="1"/>
    <col min="6156" max="6156" width="20.7109375" style="2" customWidth="1"/>
    <col min="6157" max="6157" width="25.140625" style="2" customWidth="1"/>
    <col min="6158" max="6158" width="10.140625" style="2" customWidth="1"/>
    <col min="6159" max="6159" width="22.140625" style="2" customWidth="1"/>
    <col min="6160" max="6160" width="19.5703125" style="2" customWidth="1"/>
    <col min="6161" max="6161" width="21.85546875" style="2" customWidth="1"/>
    <col min="6162" max="6162" width="16.140625" style="2" customWidth="1"/>
    <col min="6163" max="6163" width="24.140625" style="2" customWidth="1"/>
    <col min="6164" max="6164" width="14" style="2" bestFit="1" customWidth="1"/>
    <col min="6165" max="6400" width="8.85546875" style="2"/>
    <col min="6401" max="6401" width="11.28515625" style="2" customWidth="1"/>
    <col min="6402" max="6402" width="19.42578125" style="2" customWidth="1"/>
    <col min="6403" max="6403" width="38.85546875" style="2" customWidth="1"/>
    <col min="6404" max="6404" width="34" style="2" customWidth="1"/>
    <col min="6405" max="6405" width="22.5703125" style="2" customWidth="1"/>
    <col min="6406" max="6406" width="13.5703125" style="2" customWidth="1"/>
    <col min="6407" max="6407" width="14.140625" style="2" customWidth="1"/>
    <col min="6408" max="6408" width="26.5703125" style="2" customWidth="1"/>
    <col min="6409" max="6409" width="12.85546875" style="2" customWidth="1"/>
    <col min="6410" max="6410" width="16.28515625" style="2" customWidth="1"/>
    <col min="6411" max="6411" width="18.42578125" style="2" customWidth="1"/>
    <col min="6412" max="6412" width="20.7109375" style="2" customWidth="1"/>
    <col min="6413" max="6413" width="25.140625" style="2" customWidth="1"/>
    <col min="6414" max="6414" width="10.140625" style="2" customWidth="1"/>
    <col min="6415" max="6415" width="22.140625" style="2" customWidth="1"/>
    <col min="6416" max="6416" width="19.5703125" style="2" customWidth="1"/>
    <col min="6417" max="6417" width="21.85546875" style="2" customWidth="1"/>
    <col min="6418" max="6418" width="16.140625" style="2" customWidth="1"/>
    <col min="6419" max="6419" width="24.140625" style="2" customWidth="1"/>
    <col min="6420" max="6420" width="14" style="2" bestFit="1" customWidth="1"/>
    <col min="6421" max="6656" width="8.85546875" style="2"/>
    <col min="6657" max="6657" width="11.28515625" style="2" customWidth="1"/>
    <col min="6658" max="6658" width="19.42578125" style="2" customWidth="1"/>
    <col min="6659" max="6659" width="38.85546875" style="2" customWidth="1"/>
    <col min="6660" max="6660" width="34" style="2" customWidth="1"/>
    <col min="6661" max="6661" width="22.5703125" style="2" customWidth="1"/>
    <col min="6662" max="6662" width="13.5703125" style="2" customWidth="1"/>
    <col min="6663" max="6663" width="14.140625" style="2" customWidth="1"/>
    <col min="6664" max="6664" width="26.5703125" style="2" customWidth="1"/>
    <col min="6665" max="6665" width="12.85546875" style="2" customWidth="1"/>
    <col min="6666" max="6666" width="16.28515625" style="2" customWidth="1"/>
    <col min="6667" max="6667" width="18.42578125" style="2" customWidth="1"/>
    <col min="6668" max="6668" width="20.7109375" style="2" customWidth="1"/>
    <col min="6669" max="6669" width="25.140625" style="2" customWidth="1"/>
    <col min="6670" max="6670" width="10.140625" style="2" customWidth="1"/>
    <col min="6671" max="6671" width="22.140625" style="2" customWidth="1"/>
    <col min="6672" max="6672" width="19.5703125" style="2" customWidth="1"/>
    <col min="6673" max="6673" width="21.85546875" style="2" customWidth="1"/>
    <col min="6674" max="6674" width="16.140625" style="2" customWidth="1"/>
    <col min="6675" max="6675" width="24.140625" style="2" customWidth="1"/>
    <col min="6676" max="6676" width="14" style="2" bestFit="1" customWidth="1"/>
    <col min="6677" max="6912" width="8.85546875" style="2"/>
    <col min="6913" max="6913" width="11.28515625" style="2" customWidth="1"/>
    <col min="6914" max="6914" width="19.42578125" style="2" customWidth="1"/>
    <col min="6915" max="6915" width="38.85546875" style="2" customWidth="1"/>
    <col min="6916" max="6916" width="34" style="2" customWidth="1"/>
    <col min="6917" max="6917" width="22.5703125" style="2" customWidth="1"/>
    <col min="6918" max="6918" width="13.5703125" style="2" customWidth="1"/>
    <col min="6919" max="6919" width="14.140625" style="2" customWidth="1"/>
    <col min="6920" max="6920" width="26.5703125" style="2" customWidth="1"/>
    <col min="6921" max="6921" width="12.85546875" style="2" customWidth="1"/>
    <col min="6922" max="6922" width="16.28515625" style="2" customWidth="1"/>
    <col min="6923" max="6923" width="18.42578125" style="2" customWidth="1"/>
    <col min="6924" max="6924" width="20.7109375" style="2" customWidth="1"/>
    <col min="6925" max="6925" width="25.140625" style="2" customWidth="1"/>
    <col min="6926" max="6926" width="10.140625" style="2" customWidth="1"/>
    <col min="6927" max="6927" width="22.140625" style="2" customWidth="1"/>
    <col min="6928" max="6928" width="19.5703125" style="2" customWidth="1"/>
    <col min="6929" max="6929" width="21.85546875" style="2" customWidth="1"/>
    <col min="6930" max="6930" width="16.140625" style="2" customWidth="1"/>
    <col min="6931" max="6931" width="24.140625" style="2" customWidth="1"/>
    <col min="6932" max="6932" width="14" style="2" bestFit="1" customWidth="1"/>
    <col min="6933" max="7168" width="8.85546875" style="2"/>
    <col min="7169" max="7169" width="11.28515625" style="2" customWidth="1"/>
    <col min="7170" max="7170" width="19.42578125" style="2" customWidth="1"/>
    <col min="7171" max="7171" width="38.85546875" style="2" customWidth="1"/>
    <col min="7172" max="7172" width="34" style="2" customWidth="1"/>
    <col min="7173" max="7173" width="22.5703125" style="2" customWidth="1"/>
    <col min="7174" max="7174" width="13.5703125" style="2" customWidth="1"/>
    <col min="7175" max="7175" width="14.140625" style="2" customWidth="1"/>
    <col min="7176" max="7176" width="26.5703125" style="2" customWidth="1"/>
    <col min="7177" max="7177" width="12.85546875" style="2" customWidth="1"/>
    <col min="7178" max="7178" width="16.28515625" style="2" customWidth="1"/>
    <col min="7179" max="7179" width="18.42578125" style="2" customWidth="1"/>
    <col min="7180" max="7180" width="20.7109375" style="2" customWidth="1"/>
    <col min="7181" max="7181" width="25.140625" style="2" customWidth="1"/>
    <col min="7182" max="7182" width="10.140625" style="2" customWidth="1"/>
    <col min="7183" max="7183" width="22.140625" style="2" customWidth="1"/>
    <col min="7184" max="7184" width="19.5703125" style="2" customWidth="1"/>
    <col min="7185" max="7185" width="21.85546875" style="2" customWidth="1"/>
    <col min="7186" max="7186" width="16.140625" style="2" customWidth="1"/>
    <col min="7187" max="7187" width="24.140625" style="2" customWidth="1"/>
    <col min="7188" max="7188" width="14" style="2" bestFit="1" customWidth="1"/>
    <col min="7189" max="7424" width="8.85546875" style="2"/>
    <col min="7425" max="7425" width="11.28515625" style="2" customWidth="1"/>
    <col min="7426" max="7426" width="19.42578125" style="2" customWidth="1"/>
    <col min="7427" max="7427" width="38.85546875" style="2" customWidth="1"/>
    <col min="7428" max="7428" width="34" style="2" customWidth="1"/>
    <col min="7429" max="7429" width="22.5703125" style="2" customWidth="1"/>
    <col min="7430" max="7430" width="13.5703125" style="2" customWidth="1"/>
    <col min="7431" max="7431" width="14.140625" style="2" customWidth="1"/>
    <col min="7432" max="7432" width="26.5703125" style="2" customWidth="1"/>
    <col min="7433" max="7433" width="12.85546875" style="2" customWidth="1"/>
    <col min="7434" max="7434" width="16.28515625" style="2" customWidth="1"/>
    <col min="7435" max="7435" width="18.42578125" style="2" customWidth="1"/>
    <col min="7436" max="7436" width="20.7109375" style="2" customWidth="1"/>
    <col min="7437" max="7437" width="25.140625" style="2" customWidth="1"/>
    <col min="7438" max="7438" width="10.140625" style="2" customWidth="1"/>
    <col min="7439" max="7439" width="22.140625" style="2" customWidth="1"/>
    <col min="7440" max="7440" width="19.5703125" style="2" customWidth="1"/>
    <col min="7441" max="7441" width="21.85546875" style="2" customWidth="1"/>
    <col min="7442" max="7442" width="16.140625" style="2" customWidth="1"/>
    <col min="7443" max="7443" width="24.140625" style="2" customWidth="1"/>
    <col min="7444" max="7444" width="14" style="2" bestFit="1" customWidth="1"/>
    <col min="7445" max="7680" width="8.85546875" style="2"/>
    <col min="7681" max="7681" width="11.28515625" style="2" customWidth="1"/>
    <col min="7682" max="7682" width="19.42578125" style="2" customWidth="1"/>
    <col min="7683" max="7683" width="38.85546875" style="2" customWidth="1"/>
    <col min="7684" max="7684" width="34" style="2" customWidth="1"/>
    <col min="7685" max="7685" width="22.5703125" style="2" customWidth="1"/>
    <col min="7686" max="7686" width="13.5703125" style="2" customWidth="1"/>
    <col min="7687" max="7687" width="14.140625" style="2" customWidth="1"/>
    <col min="7688" max="7688" width="26.5703125" style="2" customWidth="1"/>
    <col min="7689" max="7689" width="12.85546875" style="2" customWidth="1"/>
    <col min="7690" max="7690" width="16.28515625" style="2" customWidth="1"/>
    <col min="7691" max="7691" width="18.42578125" style="2" customWidth="1"/>
    <col min="7692" max="7692" width="20.7109375" style="2" customWidth="1"/>
    <col min="7693" max="7693" width="25.140625" style="2" customWidth="1"/>
    <col min="7694" max="7694" width="10.140625" style="2" customWidth="1"/>
    <col min="7695" max="7695" width="22.140625" style="2" customWidth="1"/>
    <col min="7696" max="7696" width="19.5703125" style="2" customWidth="1"/>
    <col min="7697" max="7697" width="21.85546875" style="2" customWidth="1"/>
    <col min="7698" max="7698" width="16.140625" style="2" customWidth="1"/>
    <col min="7699" max="7699" width="24.140625" style="2" customWidth="1"/>
    <col min="7700" max="7700" width="14" style="2" bestFit="1" customWidth="1"/>
    <col min="7701" max="7936" width="8.85546875" style="2"/>
    <col min="7937" max="7937" width="11.28515625" style="2" customWidth="1"/>
    <col min="7938" max="7938" width="19.42578125" style="2" customWidth="1"/>
    <col min="7939" max="7939" width="38.85546875" style="2" customWidth="1"/>
    <col min="7940" max="7940" width="34" style="2" customWidth="1"/>
    <col min="7941" max="7941" width="22.5703125" style="2" customWidth="1"/>
    <col min="7942" max="7942" width="13.5703125" style="2" customWidth="1"/>
    <col min="7943" max="7943" width="14.140625" style="2" customWidth="1"/>
    <col min="7944" max="7944" width="26.5703125" style="2" customWidth="1"/>
    <col min="7945" max="7945" width="12.85546875" style="2" customWidth="1"/>
    <col min="7946" max="7946" width="16.28515625" style="2" customWidth="1"/>
    <col min="7947" max="7947" width="18.42578125" style="2" customWidth="1"/>
    <col min="7948" max="7948" width="20.7109375" style="2" customWidth="1"/>
    <col min="7949" max="7949" width="25.140625" style="2" customWidth="1"/>
    <col min="7950" max="7950" width="10.140625" style="2" customWidth="1"/>
    <col min="7951" max="7951" width="22.140625" style="2" customWidth="1"/>
    <col min="7952" max="7952" width="19.5703125" style="2" customWidth="1"/>
    <col min="7953" max="7953" width="21.85546875" style="2" customWidth="1"/>
    <col min="7954" max="7954" width="16.140625" style="2" customWidth="1"/>
    <col min="7955" max="7955" width="24.140625" style="2" customWidth="1"/>
    <col min="7956" max="7956" width="14" style="2" bestFit="1" customWidth="1"/>
    <col min="7957" max="8192" width="8.85546875" style="2"/>
    <col min="8193" max="8193" width="11.28515625" style="2" customWidth="1"/>
    <col min="8194" max="8194" width="19.42578125" style="2" customWidth="1"/>
    <col min="8195" max="8195" width="38.85546875" style="2" customWidth="1"/>
    <col min="8196" max="8196" width="34" style="2" customWidth="1"/>
    <col min="8197" max="8197" width="22.5703125" style="2" customWidth="1"/>
    <col min="8198" max="8198" width="13.5703125" style="2" customWidth="1"/>
    <col min="8199" max="8199" width="14.140625" style="2" customWidth="1"/>
    <col min="8200" max="8200" width="26.5703125" style="2" customWidth="1"/>
    <col min="8201" max="8201" width="12.85546875" style="2" customWidth="1"/>
    <col min="8202" max="8202" width="16.28515625" style="2" customWidth="1"/>
    <col min="8203" max="8203" width="18.42578125" style="2" customWidth="1"/>
    <col min="8204" max="8204" width="20.7109375" style="2" customWidth="1"/>
    <col min="8205" max="8205" width="25.140625" style="2" customWidth="1"/>
    <col min="8206" max="8206" width="10.140625" style="2" customWidth="1"/>
    <col min="8207" max="8207" width="22.140625" style="2" customWidth="1"/>
    <col min="8208" max="8208" width="19.5703125" style="2" customWidth="1"/>
    <col min="8209" max="8209" width="21.85546875" style="2" customWidth="1"/>
    <col min="8210" max="8210" width="16.140625" style="2" customWidth="1"/>
    <col min="8211" max="8211" width="24.140625" style="2" customWidth="1"/>
    <col min="8212" max="8212" width="14" style="2" bestFit="1" customWidth="1"/>
    <col min="8213" max="8448" width="8.85546875" style="2"/>
    <col min="8449" max="8449" width="11.28515625" style="2" customWidth="1"/>
    <col min="8450" max="8450" width="19.42578125" style="2" customWidth="1"/>
    <col min="8451" max="8451" width="38.85546875" style="2" customWidth="1"/>
    <col min="8452" max="8452" width="34" style="2" customWidth="1"/>
    <col min="8453" max="8453" width="22.5703125" style="2" customWidth="1"/>
    <col min="8454" max="8454" width="13.5703125" style="2" customWidth="1"/>
    <col min="8455" max="8455" width="14.140625" style="2" customWidth="1"/>
    <col min="8456" max="8456" width="26.5703125" style="2" customWidth="1"/>
    <col min="8457" max="8457" width="12.85546875" style="2" customWidth="1"/>
    <col min="8458" max="8458" width="16.28515625" style="2" customWidth="1"/>
    <col min="8459" max="8459" width="18.42578125" style="2" customWidth="1"/>
    <col min="8460" max="8460" width="20.7109375" style="2" customWidth="1"/>
    <col min="8461" max="8461" width="25.140625" style="2" customWidth="1"/>
    <col min="8462" max="8462" width="10.140625" style="2" customWidth="1"/>
    <col min="8463" max="8463" width="22.140625" style="2" customWidth="1"/>
    <col min="8464" max="8464" width="19.5703125" style="2" customWidth="1"/>
    <col min="8465" max="8465" width="21.85546875" style="2" customWidth="1"/>
    <col min="8466" max="8466" width="16.140625" style="2" customWidth="1"/>
    <col min="8467" max="8467" width="24.140625" style="2" customWidth="1"/>
    <col min="8468" max="8468" width="14" style="2" bestFit="1" customWidth="1"/>
    <col min="8469" max="8704" width="8.85546875" style="2"/>
    <col min="8705" max="8705" width="11.28515625" style="2" customWidth="1"/>
    <col min="8706" max="8706" width="19.42578125" style="2" customWidth="1"/>
    <col min="8707" max="8707" width="38.85546875" style="2" customWidth="1"/>
    <col min="8708" max="8708" width="34" style="2" customWidth="1"/>
    <col min="8709" max="8709" width="22.5703125" style="2" customWidth="1"/>
    <col min="8710" max="8710" width="13.5703125" style="2" customWidth="1"/>
    <col min="8711" max="8711" width="14.140625" style="2" customWidth="1"/>
    <col min="8712" max="8712" width="26.5703125" style="2" customWidth="1"/>
    <col min="8713" max="8713" width="12.85546875" style="2" customWidth="1"/>
    <col min="8714" max="8714" width="16.28515625" style="2" customWidth="1"/>
    <col min="8715" max="8715" width="18.42578125" style="2" customWidth="1"/>
    <col min="8716" max="8716" width="20.7109375" style="2" customWidth="1"/>
    <col min="8717" max="8717" width="25.140625" style="2" customWidth="1"/>
    <col min="8718" max="8718" width="10.140625" style="2" customWidth="1"/>
    <col min="8719" max="8719" width="22.140625" style="2" customWidth="1"/>
    <col min="8720" max="8720" width="19.5703125" style="2" customWidth="1"/>
    <col min="8721" max="8721" width="21.85546875" style="2" customWidth="1"/>
    <col min="8722" max="8722" width="16.140625" style="2" customWidth="1"/>
    <col min="8723" max="8723" width="24.140625" style="2" customWidth="1"/>
    <col min="8724" max="8724" width="14" style="2" bestFit="1" customWidth="1"/>
    <col min="8725" max="8960" width="8.85546875" style="2"/>
    <col min="8961" max="8961" width="11.28515625" style="2" customWidth="1"/>
    <col min="8962" max="8962" width="19.42578125" style="2" customWidth="1"/>
    <col min="8963" max="8963" width="38.85546875" style="2" customWidth="1"/>
    <col min="8964" max="8964" width="34" style="2" customWidth="1"/>
    <col min="8965" max="8965" width="22.5703125" style="2" customWidth="1"/>
    <col min="8966" max="8966" width="13.5703125" style="2" customWidth="1"/>
    <col min="8967" max="8967" width="14.140625" style="2" customWidth="1"/>
    <col min="8968" max="8968" width="26.5703125" style="2" customWidth="1"/>
    <col min="8969" max="8969" width="12.85546875" style="2" customWidth="1"/>
    <col min="8970" max="8970" width="16.28515625" style="2" customWidth="1"/>
    <col min="8971" max="8971" width="18.42578125" style="2" customWidth="1"/>
    <col min="8972" max="8972" width="20.7109375" style="2" customWidth="1"/>
    <col min="8973" max="8973" width="25.140625" style="2" customWidth="1"/>
    <col min="8974" max="8974" width="10.140625" style="2" customWidth="1"/>
    <col min="8975" max="8975" width="22.140625" style="2" customWidth="1"/>
    <col min="8976" max="8976" width="19.5703125" style="2" customWidth="1"/>
    <col min="8977" max="8977" width="21.85546875" style="2" customWidth="1"/>
    <col min="8978" max="8978" width="16.140625" style="2" customWidth="1"/>
    <col min="8979" max="8979" width="24.140625" style="2" customWidth="1"/>
    <col min="8980" max="8980" width="14" style="2" bestFit="1" customWidth="1"/>
    <col min="8981" max="9216" width="8.85546875" style="2"/>
    <col min="9217" max="9217" width="11.28515625" style="2" customWidth="1"/>
    <col min="9218" max="9218" width="19.42578125" style="2" customWidth="1"/>
    <col min="9219" max="9219" width="38.85546875" style="2" customWidth="1"/>
    <col min="9220" max="9220" width="34" style="2" customWidth="1"/>
    <col min="9221" max="9221" width="22.5703125" style="2" customWidth="1"/>
    <col min="9222" max="9222" width="13.5703125" style="2" customWidth="1"/>
    <col min="9223" max="9223" width="14.140625" style="2" customWidth="1"/>
    <col min="9224" max="9224" width="26.5703125" style="2" customWidth="1"/>
    <col min="9225" max="9225" width="12.85546875" style="2" customWidth="1"/>
    <col min="9226" max="9226" width="16.28515625" style="2" customWidth="1"/>
    <col min="9227" max="9227" width="18.42578125" style="2" customWidth="1"/>
    <col min="9228" max="9228" width="20.7109375" style="2" customWidth="1"/>
    <col min="9229" max="9229" width="25.140625" style="2" customWidth="1"/>
    <col min="9230" max="9230" width="10.140625" style="2" customWidth="1"/>
    <col min="9231" max="9231" width="22.140625" style="2" customWidth="1"/>
    <col min="9232" max="9232" width="19.5703125" style="2" customWidth="1"/>
    <col min="9233" max="9233" width="21.85546875" style="2" customWidth="1"/>
    <col min="9234" max="9234" width="16.140625" style="2" customWidth="1"/>
    <col min="9235" max="9235" width="24.140625" style="2" customWidth="1"/>
    <col min="9236" max="9236" width="14" style="2" bestFit="1" customWidth="1"/>
    <col min="9237" max="9472" width="8.85546875" style="2"/>
    <col min="9473" max="9473" width="11.28515625" style="2" customWidth="1"/>
    <col min="9474" max="9474" width="19.42578125" style="2" customWidth="1"/>
    <col min="9475" max="9475" width="38.85546875" style="2" customWidth="1"/>
    <col min="9476" max="9476" width="34" style="2" customWidth="1"/>
    <col min="9477" max="9477" width="22.5703125" style="2" customWidth="1"/>
    <col min="9478" max="9478" width="13.5703125" style="2" customWidth="1"/>
    <col min="9479" max="9479" width="14.140625" style="2" customWidth="1"/>
    <col min="9480" max="9480" width="26.5703125" style="2" customWidth="1"/>
    <col min="9481" max="9481" width="12.85546875" style="2" customWidth="1"/>
    <col min="9482" max="9482" width="16.28515625" style="2" customWidth="1"/>
    <col min="9483" max="9483" width="18.42578125" style="2" customWidth="1"/>
    <col min="9484" max="9484" width="20.7109375" style="2" customWidth="1"/>
    <col min="9485" max="9485" width="25.140625" style="2" customWidth="1"/>
    <col min="9486" max="9486" width="10.140625" style="2" customWidth="1"/>
    <col min="9487" max="9487" width="22.140625" style="2" customWidth="1"/>
    <col min="9488" max="9488" width="19.5703125" style="2" customWidth="1"/>
    <col min="9489" max="9489" width="21.85546875" style="2" customWidth="1"/>
    <col min="9490" max="9490" width="16.140625" style="2" customWidth="1"/>
    <col min="9491" max="9491" width="24.140625" style="2" customWidth="1"/>
    <col min="9492" max="9492" width="14" style="2" bestFit="1" customWidth="1"/>
    <col min="9493" max="9728" width="8.85546875" style="2"/>
    <col min="9729" max="9729" width="11.28515625" style="2" customWidth="1"/>
    <col min="9730" max="9730" width="19.42578125" style="2" customWidth="1"/>
    <col min="9731" max="9731" width="38.85546875" style="2" customWidth="1"/>
    <col min="9732" max="9732" width="34" style="2" customWidth="1"/>
    <col min="9733" max="9733" width="22.5703125" style="2" customWidth="1"/>
    <col min="9734" max="9734" width="13.5703125" style="2" customWidth="1"/>
    <col min="9735" max="9735" width="14.140625" style="2" customWidth="1"/>
    <col min="9736" max="9736" width="26.5703125" style="2" customWidth="1"/>
    <col min="9737" max="9737" width="12.85546875" style="2" customWidth="1"/>
    <col min="9738" max="9738" width="16.28515625" style="2" customWidth="1"/>
    <col min="9739" max="9739" width="18.42578125" style="2" customWidth="1"/>
    <col min="9740" max="9740" width="20.7109375" style="2" customWidth="1"/>
    <col min="9741" max="9741" width="25.140625" style="2" customWidth="1"/>
    <col min="9742" max="9742" width="10.140625" style="2" customWidth="1"/>
    <col min="9743" max="9743" width="22.140625" style="2" customWidth="1"/>
    <col min="9744" max="9744" width="19.5703125" style="2" customWidth="1"/>
    <col min="9745" max="9745" width="21.85546875" style="2" customWidth="1"/>
    <col min="9746" max="9746" width="16.140625" style="2" customWidth="1"/>
    <col min="9747" max="9747" width="24.140625" style="2" customWidth="1"/>
    <col min="9748" max="9748" width="14" style="2" bestFit="1" customWidth="1"/>
    <col min="9749" max="9984" width="8.85546875" style="2"/>
    <col min="9985" max="9985" width="11.28515625" style="2" customWidth="1"/>
    <col min="9986" max="9986" width="19.42578125" style="2" customWidth="1"/>
    <col min="9987" max="9987" width="38.85546875" style="2" customWidth="1"/>
    <col min="9988" max="9988" width="34" style="2" customWidth="1"/>
    <col min="9989" max="9989" width="22.5703125" style="2" customWidth="1"/>
    <col min="9990" max="9990" width="13.5703125" style="2" customWidth="1"/>
    <col min="9991" max="9991" width="14.140625" style="2" customWidth="1"/>
    <col min="9992" max="9992" width="26.5703125" style="2" customWidth="1"/>
    <col min="9993" max="9993" width="12.85546875" style="2" customWidth="1"/>
    <col min="9994" max="9994" width="16.28515625" style="2" customWidth="1"/>
    <col min="9995" max="9995" width="18.42578125" style="2" customWidth="1"/>
    <col min="9996" max="9996" width="20.7109375" style="2" customWidth="1"/>
    <col min="9997" max="9997" width="25.140625" style="2" customWidth="1"/>
    <col min="9998" max="9998" width="10.140625" style="2" customWidth="1"/>
    <col min="9999" max="9999" width="22.140625" style="2" customWidth="1"/>
    <col min="10000" max="10000" width="19.5703125" style="2" customWidth="1"/>
    <col min="10001" max="10001" width="21.85546875" style="2" customWidth="1"/>
    <col min="10002" max="10002" width="16.140625" style="2" customWidth="1"/>
    <col min="10003" max="10003" width="24.140625" style="2" customWidth="1"/>
    <col min="10004" max="10004" width="14" style="2" bestFit="1" customWidth="1"/>
    <col min="10005" max="10240" width="8.85546875" style="2"/>
    <col min="10241" max="10241" width="11.28515625" style="2" customWidth="1"/>
    <col min="10242" max="10242" width="19.42578125" style="2" customWidth="1"/>
    <col min="10243" max="10243" width="38.85546875" style="2" customWidth="1"/>
    <col min="10244" max="10244" width="34" style="2" customWidth="1"/>
    <col min="10245" max="10245" width="22.5703125" style="2" customWidth="1"/>
    <col min="10246" max="10246" width="13.5703125" style="2" customWidth="1"/>
    <col min="10247" max="10247" width="14.140625" style="2" customWidth="1"/>
    <col min="10248" max="10248" width="26.5703125" style="2" customWidth="1"/>
    <col min="10249" max="10249" width="12.85546875" style="2" customWidth="1"/>
    <col min="10250" max="10250" width="16.28515625" style="2" customWidth="1"/>
    <col min="10251" max="10251" width="18.42578125" style="2" customWidth="1"/>
    <col min="10252" max="10252" width="20.7109375" style="2" customWidth="1"/>
    <col min="10253" max="10253" width="25.140625" style="2" customWidth="1"/>
    <col min="10254" max="10254" width="10.140625" style="2" customWidth="1"/>
    <col min="10255" max="10255" width="22.140625" style="2" customWidth="1"/>
    <col min="10256" max="10256" width="19.5703125" style="2" customWidth="1"/>
    <col min="10257" max="10257" width="21.85546875" style="2" customWidth="1"/>
    <col min="10258" max="10258" width="16.140625" style="2" customWidth="1"/>
    <col min="10259" max="10259" width="24.140625" style="2" customWidth="1"/>
    <col min="10260" max="10260" width="14" style="2" bestFit="1" customWidth="1"/>
    <col min="10261" max="10496" width="8.85546875" style="2"/>
    <col min="10497" max="10497" width="11.28515625" style="2" customWidth="1"/>
    <col min="10498" max="10498" width="19.42578125" style="2" customWidth="1"/>
    <col min="10499" max="10499" width="38.85546875" style="2" customWidth="1"/>
    <col min="10500" max="10500" width="34" style="2" customWidth="1"/>
    <col min="10501" max="10501" width="22.5703125" style="2" customWidth="1"/>
    <col min="10502" max="10502" width="13.5703125" style="2" customWidth="1"/>
    <col min="10503" max="10503" width="14.140625" style="2" customWidth="1"/>
    <col min="10504" max="10504" width="26.5703125" style="2" customWidth="1"/>
    <col min="10505" max="10505" width="12.85546875" style="2" customWidth="1"/>
    <col min="10506" max="10506" width="16.28515625" style="2" customWidth="1"/>
    <col min="10507" max="10507" width="18.42578125" style="2" customWidth="1"/>
    <col min="10508" max="10508" width="20.7109375" style="2" customWidth="1"/>
    <col min="10509" max="10509" width="25.140625" style="2" customWidth="1"/>
    <col min="10510" max="10510" width="10.140625" style="2" customWidth="1"/>
    <col min="10511" max="10511" width="22.140625" style="2" customWidth="1"/>
    <col min="10512" max="10512" width="19.5703125" style="2" customWidth="1"/>
    <col min="10513" max="10513" width="21.85546875" style="2" customWidth="1"/>
    <col min="10514" max="10514" width="16.140625" style="2" customWidth="1"/>
    <col min="10515" max="10515" width="24.140625" style="2" customWidth="1"/>
    <col min="10516" max="10516" width="14" style="2" bestFit="1" customWidth="1"/>
    <col min="10517" max="10752" width="8.85546875" style="2"/>
    <col min="10753" max="10753" width="11.28515625" style="2" customWidth="1"/>
    <col min="10754" max="10754" width="19.42578125" style="2" customWidth="1"/>
    <col min="10755" max="10755" width="38.85546875" style="2" customWidth="1"/>
    <col min="10756" max="10756" width="34" style="2" customWidth="1"/>
    <col min="10757" max="10757" width="22.5703125" style="2" customWidth="1"/>
    <col min="10758" max="10758" width="13.5703125" style="2" customWidth="1"/>
    <col min="10759" max="10759" width="14.140625" style="2" customWidth="1"/>
    <col min="10760" max="10760" width="26.5703125" style="2" customWidth="1"/>
    <col min="10761" max="10761" width="12.85546875" style="2" customWidth="1"/>
    <col min="10762" max="10762" width="16.28515625" style="2" customWidth="1"/>
    <col min="10763" max="10763" width="18.42578125" style="2" customWidth="1"/>
    <col min="10764" max="10764" width="20.7109375" style="2" customWidth="1"/>
    <col min="10765" max="10765" width="25.140625" style="2" customWidth="1"/>
    <col min="10766" max="10766" width="10.140625" style="2" customWidth="1"/>
    <col min="10767" max="10767" width="22.140625" style="2" customWidth="1"/>
    <col min="10768" max="10768" width="19.5703125" style="2" customWidth="1"/>
    <col min="10769" max="10769" width="21.85546875" style="2" customWidth="1"/>
    <col min="10770" max="10770" width="16.140625" style="2" customWidth="1"/>
    <col min="10771" max="10771" width="24.140625" style="2" customWidth="1"/>
    <col min="10772" max="10772" width="14" style="2" bestFit="1" customWidth="1"/>
    <col min="10773" max="11008" width="8.85546875" style="2"/>
    <col min="11009" max="11009" width="11.28515625" style="2" customWidth="1"/>
    <col min="11010" max="11010" width="19.42578125" style="2" customWidth="1"/>
    <col min="11011" max="11011" width="38.85546875" style="2" customWidth="1"/>
    <col min="11012" max="11012" width="34" style="2" customWidth="1"/>
    <col min="11013" max="11013" width="22.5703125" style="2" customWidth="1"/>
    <col min="11014" max="11014" width="13.5703125" style="2" customWidth="1"/>
    <col min="11015" max="11015" width="14.140625" style="2" customWidth="1"/>
    <col min="11016" max="11016" width="26.5703125" style="2" customWidth="1"/>
    <col min="11017" max="11017" width="12.85546875" style="2" customWidth="1"/>
    <col min="11018" max="11018" width="16.28515625" style="2" customWidth="1"/>
    <col min="11019" max="11019" width="18.42578125" style="2" customWidth="1"/>
    <col min="11020" max="11020" width="20.7109375" style="2" customWidth="1"/>
    <col min="11021" max="11021" width="25.140625" style="2" customWidth="1"/>
    <col min="11022" max="11022" width="10.140625" style="2" customWidth="1"/>
    <col min="11023" max="11023" width="22.140625" style="2" customWidth="1"/>
    <col min="11024" max="11024" width="19.5703125" style="2" customWidth="1"/>
    <col min="11025" max="11025" width="21.85546875" style="2" customWidth="1"/>
    <col min="11026" max="11026" width="16.140625" style="2" customWidth="1"/>
    <col min="11027" max="11027" width="24.140625" style="2" customWidth="1"/>
    <col min="11028" max="11028" width="14" style="2" bestFit="1" customWidth="1"/>
    <col min="11029" max="11264" width="8.85546875" style="2"/>
    <col min="11265" max="11265" width="11.28515625" style="2" customWidth="1"/>
    <col min="11266" max="11266" width="19.42578125" style="2" customWidth="1"/>
    <col min="11267" max="11267" width="38.85546875" style="2" customWidth="1"/>
    <col min="11268" max="11268" width="34" style="2" customWidth="1"/>
    <col min="11269" max="11269" width="22.5703125" style="2" customWidth="1"/>
    <col min="11270" max="11270" width="13.5703125" style="2" customWidth="1"/>
    <col min="11271" max="11271" width="14.140625" style="2" customWidth="1"/>
    <col min="11272" max="11272" width="26.5703125" style="2" customWidth="1"/>
    <col min="11273" max="11273" width="12.85546875" style="2" customWidth="1"/>
    <col min="11274" max="11274" width="16.28515625" style="2" customWidth="1"/>
    <col min="11275" max="11275" width="18.42578125" style="2" customWidth="1"/>
    <col min="11276" max="11276" width="20.7109375" style="2" customWidth="1"/>
    <col min="11277" max="11277" width="25.140625" style="2" customWidth="1"/>
    <col min="11278" max="11278" width="10.140625" style="2" customWidth="1"/>
    <col min="11279" max="11279" width="22.140625" style="2" customWidth="1"/>
    <col min="11280" max="11280" width="19.5703125" style="2" customWidth="1"/>
    <col min="11281" max="11281" width="21.85546875" style="2" customWidth="1"/>
    <col min="11282" max="11282" width="16.140625" style="2" customWidth="1"/>
    <col min="11283" max="11283" width="24.140625" style="2" customWidth="1"/>
    <col min="11284" max="11284" width="14" style="2" bestFit="1" customWidth="1"/>
    <col min="11285" max="11520" width="8.85546875" style="2"/>
    <col min="11521" max="11521" width="11.28515625" style="2" customWidth="1"/>
    <col min="11522" max="11522" width="19.42578125" style="2" customWidth="1"/>
    <col min="11523" max="11523" width="38.85546875" style="2" customWidth="1"/>
    <col min="11524" max="11524" width="34" style="2" customWidth="1"/>
    <col min="11525" max="11525" width="22.5703125" style="2" customWidth="1"/>
    <col min="11526" max="11526" width="13.5703125" style="2" customWidth="1"/>
    <col min="11527" max="11527" width="14.140625" style="2" customWidth="1"/>
    <col min="11528" max="11528" width="26.5703125" style="2" customWidth="1"/>
    <col min="11529" max="11529" width="12.85546875" style="2" customWidth="1"/>
    <col min="11530" max="11530" width="16.28515625" style="2" customWidth="1"/>
    <col min="11531" max="11531" width="18.42578125" style="2" customWidth="1"/>
    <col min="11532" max="11532" width="20.7109375" style="2" customWidth="1"/>
    <col min="11533" max="11533" width="25.140625" style="2" customWidth="1"/>
    <col min="11534" max="11534" width="10.140625" style="2" customWidth="1"/>
    <col min="11535" max="11535" width="22.140625" style="2" customWidth="1"/>
    <col min="11536" max="11536" width="19.5703125" style="2" customWidth="1"/>
    <col min="11537" max="11537" width="21.85546875" style="2" customWidth="1"/>
    <col min="11538" max="11538" width="16.140625" style="2" customWidth="1"/>
    <col min="11539" max="11539" width="24.140625" style="2" customWidth="1"/>
    <col min="11540" max="11540" width="14" style="2" bestFit="1" customWidth="1"/>
    <col min="11541" max="11776" width="8.85546875" style="2"/>
    <col min="11777" max="11777" width="11.28515625" style="2" customWidth="1"/>
    <col min="11778" max="11778" width="19.42578125" style="2" customWidth="1"/>
    <col min="11779" max="11779" width="38.85546875" style="2" customWidth="1"/>
    <col min="11780" max="11780" width="34" style="2" customWidth="1"/>
    <col min="11781" max="11781" width="22.5703125" style="2" customWidth="1"/>
    <col min="11782" max="11782" width="13.5703125" style="2" customWidth="1"/>
    <col min="11783" max="11783" width="14.140625" style="2" customWidth="1"/>
    <col min="11784" max="11784" width="26.5703125" style="2" customWidth="1"/>
    <col min="11785" max="11785" width="12.85546875" style="2" customWidth="1"/>
    <col min="11786" max="11786" width="16.28515625" style="2" customWidth="1"/>
    <col min="11787" max="11787" width="18.42578125" style="2" customWidth="1"/>
    <col min="11788" max="11788" width="20.7109375" style="2" customWidth="1"/>
    <col min="11789" max="11789" width="25.140625" style="2" customWidth="1"/>
    <col min="11790" max="11790" width="10.140625" style="2" customWidth="1"/>
    <col min="11791" max="11791" width="22.140625" style="2" customWidth="1"/>
    <col min="11792" max="11792" width="19.5703125" style="2" customWidth="1"/>
    <col min="11793" max="11793" width="21.85546875" style="2" customWidth="1"/>
    <col min="11794" max="11794" width="16.140625" style="2" customWidth="1"/>
    <col min="11795" max="11795" width="24.140625" style="2" customWidth="1"/>
    <col min="11796" max="11796" width="14" style="2" bestFit="1" customWidth="1"/>
    <col min="11797" max="12032" width="8.85546875" style="2"/>
    <col min="12033" max="12033" width="11.28515625" style="2" customWidth="1"/>
    <col min="12034" max="12034" width="19.42578125" style="2" customWidth="1"/>
    <col min="12035" max="12035" width="38.85546875" style="2" customWidth="1"/>
    <col min="12036" max="12036" width="34" style="2" customWidth="1"/>
    <col min="12037" max="12037" width="22.5703125" style="2" customWidth="1"/>
    <col min="12038" max="12038" width="13.5703125" style="2" customWidth="1"/>
    <col min="12039" max="12039" width="14.140625" style="2" customWidth="1"/>
    <col min="12040" max="12040" width="26.5703125" style="2" customWidth="1"/>
    <col min="12041" max="12041" width="12.85546875" style="2" customWidth="1"/>
    <col min="12042" max="12042" width="16.28515625" style="2" customWidth="1"/>
    <col min="12043" max="12043" width="18.42578125" style="2" customWidth="1"/>
    <col min="12044" max="12044" width="20.7109375" style="2" customWidth="1"/>
    <col min="12045" max="12045" width="25.140625" style="2" customWidth="1"/>
    <col min="12046" max="12046" width="10.140625" style="2" customWidth="1"/>
    <col min="12047" max="12047" width="22.140625" style="2" customWidth="1"/>
    <col min="12048" max="12048" width="19.5703125" style="2" customWidth="1"/>
    <col min="12049" max="12049" width="21.85546875" style="2" customWidth="1"/>
    <col min="12050" max="12050" width="16.140625" style="2" customWidth="1"/>
    <col min="12051" max="12051" width="24.140625" style="2" customWidth="1"/>
    <col min="12052" max="12052" width="14" style="2" bestFit="1" customWidth="1"/>
    <col min="12053" max="12288" width="8.85546875" style="2"/>
    <col min="12289" max="12289" width="11.28515625" style="2" customWidth="1"/>
    <col min="12290" max="12290" width="19.42578125" style="2" customWidth="1"/>
    <col min="12291" max="12291" width="38.85546875" style="2" customWidth="1"/>
    <col min="12292" max="12292" width="34" style="2" customWidth="1"/>
    <col min="12293" max="12293" width="22.5703125" style="2" customWidth="1"/>
    <col min="12294" max="12294" width="13.5703125" style="2" customWidth="1"/>
    <col min="12295" max="12295" width="14.140625" style="2" customWidth="1"/>
    <col min="12296" max="12296" width="26.5703125" style="2" customWidth="1"/>
    <col min="12297" max="12297" width="12.85546875" style="2" customWidth="1"/>
    <col min="12298" max="12298" width="16.28515625" style="2" customWidth="1"/>
    <col min="12299" max="12299" width="18.42578125" style="2" customWidth="1"/>
    <col min="12300" max="12300" width="20.7109375" style="2" customWidth="1"/>
    <col min="12301" max="12301" width="25.140625" style="2" customWidth="1"/>
    <col min="12302" max="12302" width="10.140625" style="2" customWidth="1"/>
    <col min="12303" max="12303" width="22.140625" style="2" customWidth="1"/>
    <col min="12304" max="12304" width="19.5703125" style="2" customWidth="1"/>
    <col min="12305" max="12305" width="21.85546875" style="2" customWidth="1"/>
    <col min="12306" max="12306" width="16.140625" style="2" customWidth="1"/>
    <col min="12307" max="12307" width="24.140625" style="2" customWidth="1"/>
    <col min="12308" max="12308" width="14" style="2" bestFit="1" customWidth="1"/>
    <col min="12309" max="12544" width="8.85546875" style="2"/>
    <col min="12545" max="12545" width="11.28515625" style="2" customWidth="1"/>
    <col min="12546" max="12546" width="19.42578125" style="2" customWidth="1"/>
    <col min="12547" max="12547" width="38.85546875" style="2" customWidth="1"/>
    <col min="12548" max="12548" width="34" style="2" customWidth="1"/>
    <col min="12549" max="12549" width="22.5703125" style="2" customWidth="1"/>
    <col min="12550" max="12550" width="13.5703125" style="2" customWidth="1"/>
    <col min="12551" max="12551" width="14.140625" style="2" customWidth="1"/>
    <col min="12552" max="12552" width="26.5703125" style="2" customWidth="1"/>
    <col min="12553" max="12553" width="12.85546875" style="2" customWidth="1"/>
    <col min="12554" max="12554" width="16.28515625" style="2" customWidth="1"/>
    <col min="12555" max="12555" width="18.42578125" style="2" customWidth="1"/>
    <col min="12556" max="12556" width="20.7109375" style="2" customWidth="1"/>
    <col min="12557" max="12557" width="25.140625" style="2" customWidth="1"/>
    <col min="12558" max="12558" width="10.140625" style="2" customWidth="1"/>
    <col min="12559" max="12559" width="22.140625" style="2" customWidth="1"/>
    <col min="12560" max="12560" width="19.5703125" style="2" customWidth="1"/>
    <col min="12561" max="12561" width="21.85546875" style="2" customWidth="1"/>
    <col min="12562" max="12562" width="16.140625" style="2" customWidth="1"/>
    <col min="12563" max="12563" width="24.140625" style="2" customWidth="1"/>
    <col min="12564" max="12564" width="14" style="2" bestFit="1" customWidth="1"/>
    <col min="12565" max="12800" width="8.85546875" style="2"/>
    <col min="12801" max="12801" width="11.28515625" style="2" customWidth="1"/>
    <col min="12802" max="12802" width="19.42578125" style="2" customWidth="1"/>
    <col min="12803" max="12803" width="38.85546875" style="2" customWidth="1"/>
    <col min="12804" max="12804" width="34" style="2" customWidth="1"/>
    <col min="12805" max="12805" width="22.5703125" style="2" customWidth="1"/>
    <col min="12806" max="12806" width="13.5703125" style="2" customWidth="1"/>
    <col min="12807" max="12807" width="14.140625" style="2" customWidth="1"/>
    <col min="12808" max="12808" width="26.5703125" style="2" customWidth="1"/>
    <col min="12809" max="12809" width="12.85546875" style="2" customWidth="1"/>
    <col min="12810" max="12810" width="16.28515625" style="2" customWidth="1"/>
    <col min="12811" max="12811" width="18.42578125" style="2" customWidth="1"/>
    <col min="12812" max="12812" width="20.7109375" style="2" customWidth="1"/>
    <col min="12813" max="12813" width="25.140625" style="2" customWidth="1"/>
    <col min="12814" max="12814" width="10.140625" style="2" customWidth="1"/>
    <col min="12815" max="12815" width="22.140625" style="2" customWidth="1"/>
    <col min="12816" max="12816" width="19.5703125" style="2" customWidth="1"/>
    <col min="12817" max="12817" width="21.85546875" style="2" customWidth="1"/>
    <col min="12818" max="12818" width="16.140625" style="2" customWidth="1"/>
    <col min="12819" max="12819" width="24.140625" style="2" customWidth="1"/>
    <col min="12820" max="12820" width="14" style="2" bestFit="1" customWidth="1"/>
    <col min="12821" max="13056" width="8.85546875" style="2"/>
    <col min="13057" max="13057" width="11.28515625" style="2" customWidth="1"/>
    <col min="13058" max="13058" width="19.42578125" style="2" customWidth="1"/>
    <col min="13059" max="13059" width="38.85546875" style="2" customWidth="1"/>
    <col min="13060" max="13060" width="34" style="2" customWidth="1"/>
    <col min="13061" max="13061" width="22.5703125" style="2" customWidth="1"/>
    <col min="13062" max="13062" width="13.5703125" style="2" customWidth="1"/>
    <col min="13063" max="13063" width="14.140625" style="2" customWidth="1"/>
    <col min="13064" max="13064" width="26.5703125" style="2" customWidth="1"/>
    <col min="13065" max="13065" width="12.85546875" style="2" customWidth="1"/>
    <col min="13066" max="13066" width="16.28515625" style="2" customWidth="1"/>
    <col min="13067" max="13067" width="18.42578125" style="2" customWidth="1"/>
    <col min="13068" max="13068" width="20.7109375" style="2" customWidth="1"/>
    <col min="13069" max="13069" width="25.140625" style="2" customWidth="1"/>
    <col min="13070" max="13070" width="10.140625" style="2" customWidth="1"/>
    <col min="13071" max="13071" width="22.140625" style="2" customWidth="1"/>
    <col min="13072" max="13072" width="19.5703125" style="2" customWidth="1"/>
    <col min="13073" max="13073" width="21.85546875" style="2" customWidth="1"/>
    <col min="13074" max="13074" width="16.140625" style="2" customWidth="1"/>
    <col min="13075" max="13075" width="24.140625" style="2" customWidth="1"/>
    <col min="13076" max="13076" width="14" style="2" bestFit="1" customWidth="1"/>
    <col min="13077" max="13312" width="8.85546875" style="2"/>
    <col min="13313" max="13313" width="11.28515625" style="2" customWidth="1"/>
    <col min="13314" max="13314" width="19.42578125" style="2" customWidth="1"/>
    <col min="13315" max="13315" width="38.85546875" style="2" customWidth="1"/>
    <col min="13316" max="13316" width="34" style="2" customWidth="1"/>
    <col min="13317" max="13317" width="22.5703125" style="2" customWidth="1"/>
    <col min="13318" max="13318" width="13.5703125" style="2" customWidth="1"/>
    <col min="13319" max="13319" width="14.140625" style="2" customWidth="1"/>
    <col min="13320" max="13320" width="26.5703125" style="2" customWidth="1"/>
    <col min="13321" max="13321" width="12.85546875" style="2" customWidth="1"/>
    <col min="13322" max="13322" width="16.28515625" style="2" customWidth="1"/>
    <col min="13323" max="13323" width="18.42578125" style="2" customWidth="1"/>
    <col min="13324" max="13324" width="20.7109375" style="2" customWidth="1"/>
    <col min="13325" max="13325" width="25.140625" style="2" customWidth="1"/>
    <col min="13326" max="13326" width="10.140625" style="2" customWidth="1"/>
    <col min="13327" max="13327" width="22.140625" style="2" customWidth="1"/>
    <col min="13328" max="13328" width="19.5703125" style="2" customWidth="1"/>
    <col min="13329" max="13329" width="21.85546875" style="2" customWidth="1"/>
    <col min="13330" max="13330" width="16.140625" style="2" customWidth="1"/>
    <col min="13331" max="13331" width="24.140625" style="2" customWidth="1"/>
    <col min="13332" max="13332" width="14" style="2" bestFit="1" customWidth="1"/>
    <col min="13333" max="13568" width="8.85546875" style="2"/>
    <col min="13569" max="13569" width="11.28515625" style="2" customWidth="1"/>
    <col min="13570" max="13570" width="19.42578125" style="2" customWidth="1"/>
    <col min="13571" max="13571" width="38.85546875" style="2" customWidth="1"/>
    <col min="13572" max="13572" width="34" style="2" customWidth="1"/>
    <col min="13573" max="13573" width="22.5703125" style="2" customWidth="1"/>
    <col min="13574" max="13574" width="13.5703125" style="2" customWidth="1"/>
    <col min="13575" max="13575" width="14.140625" style="2" customWidth="1"/>
    <col min="13576" max="13576" width="26.5703125" style="2" customWidth="1"/>
    <col min="13577" max="13577" width="12.85546875" style="2" customWidth="1"/>
    <col min="13578" max="13578" width="16.28515625" style="2" customWidth="1"/>
    <col min="13579" max="13579" width="18.42578125" style="2" customWidth="1"/>
    <col min="13580" max="13580" width="20.7109375" style="2" customWidth="1"/>
    <col min="13581" max="13581" width="25.140625" style="2" customWidth="1"/>
    <col min="13582" max="13582" width="10.140625" style="2" customWidth="1"/>
    <col min="13583" max="13583" width="22.140625" style="2" customWidth="1"/>
    <col min="13584" max="13584" width="19.5703125" style="2" customWidth="1"/>
    <col min="13585" max="13585" width="21.85546875" style="2" customWidth="1"/>
    <col min="13586" max="13586" width="16.140625" style="2" customWidth="1"/>
    <col min="13587" max="13587" width="24.140625" style="2" customWidth="1"/>
    <col min="13588" max="13588" width="14" style="2" bestFit="1" customWidth="1"/>
    <col min="13589" max="13824" width="8.85546875" style="2"/>
    <col min="13825" max="13825" width="11.28515625" style="2" customWidth="1"/>
    <col min="13826" max="13826" width="19.42578125" style="2" customWidth="1"/>
    <col min="13827" max="13827" width="38.85546875" style="2" customWidth="1"/>
    <col min="13828" max="13828" width="34" style="2" customWidth="1"/>
    <col min="13829" max="13829" width="22.5703125" style="2" customWidth="1"/>
    <col min="13830" max="13830" width="13.5703125" style="2" customWidth="1"/>
    <col min="13831" max="13831" width="14.140625" style="2" customWidth="1"/>
    <col min="13832" max="13832" width="26.5703125" style="2" customWidth="1"/>
    <col min="13833" max="13833" width="12.85546875" style="2" customWidth="1"/>
    <col min="13834" max="13834" width="16.28515625" style="2" customWidth="1"/>
    <col min="13835" max="13835" width="18.42578125" style="2" customWidth="1"/>
    <col min="13836" max="13836" width="20.7109375" style="2" customWidth="1"/>
    <col min="13837" max="13837" width="25.140625" style="2" customWidth="1"/>
    <col min="13838" max="13838" width="10.140625" style="2" customWidth="1"/>
    <col min="13839" max="13839" width="22.140625" style="2" customWidth="1"/>
    <col min="13840" max="13840" width="19.5703125" style="2" customWidth="1"/>
    <col min="13841" max="13841" width="21.85546875" style="2" customWidth="1"/>
    <col min="13842" max="13842" width="16.140625" style="2" customWidth="1"/>
    <col min="13843" max="13843" width="24.140625" style="2" customWidth="1"/>
    <col min="13844" max="13844" width="14" style="2" bestFit="1" customWidth="1"/>
    <col min="13845" max="14080" width="8.85546875" style="2"/>
    <col min="14081" max="14081" width="11.28515625" style="2" customWidth="1"/>
    <col min="14082" max="14082" width="19.42578125" style="2" customWidth="1"/>
    <col min="14083" max="14083" width="38.85546875" style="2" customWidth="1"/>
    <col min="14084" max="14084" width="34" style="2" customWidth="1"/>
    <col min="14085" max="14085" width="22.5703125" style="2" customWidth="1"/>
    <col min="14086" max="14086" width="13.5703125" style="2" customWidth="1"/>
    <col min="14087" max="14087" width="14.140625" style="2" customWidth="1"/>
    <col min="14088" max="14088" width="26.5703125" style="2" customWidth="1"/>
    <col min="14089" max="14089" width="12.85546875" style="2" customWidth="1"/>
    <col min="14090" max="14090" width="16.28515625" style="2" customWidth="1"/>
    <col min="14091" max="14091" width="18.42578125" style="2" customWidth="1"/>
    <col min="14092" max="14092" width="20.7109375" style="2" customWidth="1"/>
    <col min="14093" max="14093" width="25.140625" style="2" customWidth="1"/>
    <col min="14094" max="14094" width="10.140625" style="2" customWidth="1"/>
    <col min="14095" max="14095" width="22.140625" style="2" customWidth="1"/>
    <col min="14096" max="14096" width="19.5703125" style="2" customWidth="1"/>
    <col min="14097" max="14097" width="21.85546875" style="2" customWidth="1"/>
    <col min="14098" max="14098" width="16.140625" style="2" customWidth="1"/>
    <col min="14099" max="14099" width="24.140625" style="2" customWidth="1"/>
    <col min="14100" max="14100" width="14" style="2" bestFit="1" customWidth="1"/>
    <col min="14101" max="14336" width="8.85546875" style="2"/>
    <col min="14337" max="14337" width="11.28515625" style="2" customWidth="1"/>
    <col min="14338" max="14338" width="19.42578125" style="2" customWidth="1"/>
    <col min="14339" max="14339" width="38.85546875" style="2" customWidth="1"/>
    <col min="14340" max="14340" width="34" style="2" customWidth="1"/>
    <col min="14341" max="14341" width="22.5703125" style="2" customWidth="1"/>
    <col min="14342" max="14342" width="13.5703125" style="2" customWidth="1"/>
    <col min="14343" max="14343" width="14.140625" style="2" customWidth="1"/>
    <col min="14344" max="14344" width="26.5703125" style="2" customWidth="1"/>
    <col min="14345" max="14345" width="12.85546875" style="2" customWidth="1"/>
    <col min="14346" max="14346" width="16.28515625" style="2" customWidth="1"/>
    <col min="14347" max="14347" width="18.42578125" style="2" customWidth="1"/>
    <col min="14348" max="14348" width="20.7109375" style="2" customWidth="1"/>
    <col min="14349" max="14349" width="25.140625" style="2" customWidth="1"/>
    <col min="14350" max="14350" width="10.140625" style="2" customWidth="1"/>
    <col min="14351" max="14351" width="22.140625" style="2" customWidth="1"/>
    <col min="14352" max="14352" width="19.5703125" style="2" customWidth="1"/>
    <col min="14353" max="14353" width="21.85546875" style="2" customWidth="1"/>
    <col min="14354" max="14354" width="16.140625" style="2" customWidth="1"/>
    <col min="14355" max="14355" width="24.140625" style="2" customWidth="1"/>
    <col min="14356" max="14356" width="14" style="2" bestFit="1" customWidth="1"/>
    <col min="14357" max="14592" width="8.85546875" style="2"/>
    <col min="14593" max="14593" width="11.28515625" style="2" customWidth="1"/>
    <col min="14594" max="14594" width="19.42578125" style="2" customWidth="1"/>
    <col min="14595" max="14595" width="38.85546875" style="2" customWidth="1"/>
    <col min="14596" max="14596" width="34" style="2" customWidth="1"/>
    <col min="14597" max="14597" width="22.5703125" style="2" customWidth="1"/>
    <col min="14598" max="14598" width="13.5703125" style="2" customWidth="1"/>
    <col min="14599" max="14599" width="14.140625" style="2" customWidth="1"/>
    <col min="14600" max="14600" width="26.5703125" style="2" customWidth="1"/>
    <col min="14601" max="14601" width="12.85546875" style="2" customWidth="1"/>
    <col min="14602" max="14602" width="16.28515625" style="2" customWidth="1"/>
    <col min="14603" max="14603" width="18.42578125" style="2" customWidth="1"/>
    <col min="14604" max="14604" width="20.7109375" style="2" customWidth="1"/>
    <col min="14605" max="14605" width="25.140625" style="2" customWidth="1"/>
    <col min="14606" max="14606" width="10.140625" style="2" customWidth="1"/>
    <col min="14607" max="14607" width="22.140625" style="2" customWidth="1"/>
    <col min="14608" max="14608" width="19.5703125" style="2" customWidth="1"/>
    <col min="14609" max="14609" width="21.85546875" style="2" customWidth="1"/>
    <col min="14610" max="14610" width="16.140625" style="2" customWidth="1"/>
    <col min="14611" max="14611" width="24.140625" style="2" customWidth="1"/>
    <col min="14612" max="14612" width="14" style="2" bestFit="1" customWidth="1"/>
    <col min="14613" max="14848" width="8.85546875" style="2"/>
    <col min="14849" max="14849" width="11.28515625" style="2" customWidth="1"/>
    <col min="14850" max="14850" width="19.42578125" style="2" customWidth="1"/>
    <col min="14851" max="14851" width="38.85546875" style="2" customWidth="1"/>
    <col min="14852" max="14852" width="34" style="2" customWidth="1"/>
    <col min="14853" max="14853" width="22.5703125" style="2" customWidth="1"/>
    <col min="14854" max="14854" width="13.5703125" style="2" customWidth="1"/>
    <col min="14855" max="14855" width="14.140625" style="2" customWidth="1"/>
    <col min="14856" max="14856" width="26.5703125" style="2" customWidth="1"/>
    <col min="14857" max="14857" width="12.85546875" style="2" customWidth="1"/>
    <col min="14858" max="14858" width="16.28515625" style="2" customWidth="1"/>
    <col min="14859" max="14859" width="18.42578125" style="2" customWidth="1"/>
    <col min="14860" max="14860" width="20.7109375" style="2" customWidth="1"/>
    <col min="14861" max="14861" width="25.140625" style="2" customWidth="1"/>
    <col min="14862" max="14862" width="10.140625" style="2" customWidth="1"/>
    <col min="14863" max="14863" width="22.140625" style="2" customWidth="1"/>
    <col min="14864" max="14864" width="19.5703125" style="2" customWidth="1"/>
    <col min="14865" max="14865" width="21.85546875" style="2" customWidth="1"/>
    <col min="14866" max="14866" width="16.140625" style="2" customWidth="1"/>
    <col min="14867" max="14867" width="24.140625" style="2" customWidth="1"/>
    <col min="14868" max="14868" width="14" style="2" bestFit="1" customWidth="1"/>
    <col min="14869" max="15104" width="8.85546875" style="2"/>
    <col min="15105" max="15105" width="11.28515625" style="2" customWidth="1"/>
    <col min="15106" max="15106" width="19.42578125" style="2" customWidth="1"/>
    <col min="15107" max="15107" width="38.85546875" style="2" customWidth="1"/>
    <col min="15108" max="15108" width="34" style="2" customWidth="1"/>
    <col min="15109" max="15109" width="22.5703125" style="2" customWidth="1"/>
    <col min="15110" max="15110" width="13.5703125" style="2" customWidth="1"/>
    <col min="15111" max="15111" width="14.140625" style="2" customWidth="1"/>
    <col min="15112" max="15112" width="26.5703125" style="2" customWidth="1"/>
    <col min="15113" max="15113" width="12.85546875" style="2" customWidth="1"/>
    <col min="15114" max="15114" width="16.28515625" style="2" customWidth="1"/>
    <col min="15115" max="15115" width="18.42578125" style="2" customWidth="1"/>
    <col min="15116" max="15116" width="20.7109375" style="2" customWidth="1"/>
    <col min="15117" max="15117" width="25.140625" style="2" customWidth="1"/>
    <col min="15118" max="15118" width="10.140625" style="2" customWidth="1"/>
    <col min="15119" max="15119" width="22.140625" style="2" customWidth="1"/>
    <col min="15120" max="15120" width="19.5703125" style="2" customWidth="1"/>
    <col min="15121" max="15121" width="21.85546875" style="2" customWidth="1"/>
    <col min="15122" max="15122" width="16.140625" style="2" customWidth="1"/>
    <col min="15123" max="15123" width="24.140625" style="2" customWidth="1"/>
    <col min="15124" max="15124" width="14" style="2" bestFit="1" customWidth="1"/>
    <col min="15125" max="15360" width="8.85546875" style="2"/>
    <col min="15361" max="15361" width="11.28515625" style="2" customWidth="1"/>
    <col min="15362" max="15362" width="19.42578125" style="2" customWidth="1"/>
    <col min="15363" max="15363" width="38.85546875" style="2" customWidth="1"/>
    <col min="15364" max="15364" width="34" style="2" customWidth="1"/>
    <col min="15365" max="15365" width="22.5703125" style="2" customWidth="1"/>
    <col min="15366" max="15366" width="13.5703125" style="2" customWidth="1"/>
    <col min="15367" max="15367" width="14.140625" style="2" customWidth="1"/>
    <col min="15368" max="15368" width="26.5703125" style="2" customWidth="1"/>
    <col min="15369" max="15369" width="12.85546875" style="2" customWidth="1"/>
    <col min="15370" max="15370" width="16.28515625" style="2" customWidth="1"/>
    <col min="15371" max="15371" width="18.42578125" style="2" customWidth="1"/>
    <col min="15372" max="15372" width="20.7109375" style="2" customWidth="1"/>
    <col min="15373" max="15373" width="25.140625" style="2" customWidth="1"/>
    <col min="15374" max="15374" width="10.140625" style="2" customWidth="1"/>
    <col min="15375" max="15375" width="22.140625" style="2" customWidth="1"/>
    <col min="15376" max="15376" width="19.5703125" style="2" customWidth="1"/>
    <col min="15377" max="15377" width="21.85546875" style="2" customWidth="1"/>
    <col min="15378" max="15378" width="16.140625" style="2" customWidth="1"/>
    <col min="15379" max="15379" width="24.140625" style="2" customWidth="1"/>
    <col min="15380" max="15380" width="14" style="2" bestFit="1" customWidth="1"/>
    <col min="15381" max="15616" width="8.85546875" style="2"/>
    <col min="15617" max="15617" width="11.28515625" style="2" customWidth="1"/>
    <col min="15618" max="15618" width="19.42578125" style="2" customWidth="1"/>
    <col min="15619" max="15619" width="38.85546875" style="2" customWidth="1"/>
    <col min="15620" max="15620" width="34" style="2" customWidth="1"/>
    <col min="15621" max="15621" width="22.5703125" style="2" customWidth="1"/>
    <col min="15622" max="15622" width="13.5703125" style="2" customWidth="1"/>
    <col min="15623" max="15623" width="14.140625" style="2" customWidth="1"/>
    <col min="15624" max="15624" width="26.5703125" style="2" customWidth="1"/>
    <col min="15625" max="15625" width="12.85546875" style="2" customWidth="1"/>
    <col min="15626" max="15626" width="16.28515625" style="2" customWidth="1"/>
    <col min="15627" max="15627" width="18.42578125" style="2" customWidth="1"/>
    <col min="15628" max="15628" width="20.7109375" style="2" customWidth="1"/>
    <col min="15629" max="15629" width="25.140625" style="2" customWidth="1"/>
    <col min="15630" max="15630" width="10.140625" style="2" customWidth="1"/>
    <col min="15631" max="15631" width="22.140625" style="2" customWidth="1"/>
    <col min="15632" max="15632" width="19.5703125" style="2" customWidth="1"/>
    <col min="15633" max="15633" width="21.85546875" style="2" customWidth="1"/>
    <col min="15634" max="15634" width="16.140625" style="2" customWidth="1"/>
    <col min="15635" max="15635" width="24.140625" style="2" customWidth="1"/>
    <col min="15636" max="15636" width="14" style="2" bestFit="1" customWidth="1"/>
    <col min="15637" max="15872" width="8.85546875" style="2"/>
    <col min="15873" max="15873" width="11.28515625" style="2" customWidth="1"/>
    <col min="15874" max="15874" width="19.42578125" style="2" customWidth="1"/>
    <col min="15875" max="15875" width="38.85546875" style="2" customWidth="1"/>
    <col min="15876" max="15876" width="34" style="2" customWidth="1"/>
    <col min="15877" max="15877" width="22.5703125" style="2" customWidth="1"/>
    <col min="15878" max="15878" width="13.5703125" style="2" customWidth="1"/>
    <col min="15879" max="15879" width="14.140625" style="2" customWidth="1"/>
    <col min="15880" max="15880" width="26.5703125" style="2" customWidth="1"/>
    <col min="15881" max="15881" width="12.85546875" style="2" customWidth="1"/>
    <col min="15882" max="15882" width="16.28515625" style="2" customWidth="1"/>
    <col min="15883" max="15883" width="18.42578125" style="2" customWidth="1"/>
    <col min="15884" max="15884" width="20.7109375" style="2" customWidth="1"/>
    <col min="15885" max="15885" width="25.140625" style="2" customWidth="1"/>
    <col min="15886" max="15886" width="10.140625" style="2" customWidth="1"/>
    <col min="15887" max="15887" width="22.140625" style="2" customWidth="1"/>
    <col min="15888" max="15888" width="19.5703125" style="2" customWidth="1"/>
    <col min="15889" max="15889" width="21.85546875" style="2" customWidth="1"/>
    <col min="15890" max="15890" width="16.140625" style="2" customWidth="1"/>
    <col min="15891" max="15891" width="24.140625" style="2" customWidth="1"/>
    <col min="15892" max="15892" width="14" style="2" bestFit="1" customWidth="1"/>
    <col min="15893" max="16128" width="8.85546875" style="2"/>
    <col min="16129" max="16129" width="11.28515625" style="2" customWidth="1"/>
    <col min="16130" max="16130" width="19.42578125" style="2" customWidth="1"/>
    <col min="16131" max="16131" width="38.85546875" style="2" customWidth="1"/>
    <col min="16132" max="16132" width="34" style="2" customWidth="1"/>
    <col min="16133" max="16133" width="22.5703125" style="2" customWidth="1"/>
    <col min="16134" max="16134" width="13.5703125" style="2" customWidth="1"/>
    <col min="16135" max="16135" width="14.140625" style="2" customWidth="1"/>
    <col min="16136" max="16136" width="26.5703125" style="2" customWidth="1"/>
    <col min="16137" max="16137" width="12.85546875" style="2" customWidth="1"/>
    <col min="16138" max="16138" width="16.28515625" style="2" customWidth="1"/>
    <col min="16139" max="16139" width="18.42578125" style="2" customWidth="1"/>
    <col min="16140" max="16140" width="20.7109375" style="2" customWidth="1"/>
    <col min="16141" max="16141" width="25.140625" style="2" customWidth="1"/>
    <col min="16142" max="16142" width="10.140625" style="2" customWidth="1"/>
    <col min="16143" max="16143" width="22.140625" style="2" customWidth="1"/>
    <col min="16144" max="16144" width="19.5703125" style="2" customWidth="1"/>
    <col min="16145" max="16145" width="21.85546875" style="2" customWidth="1"/>
    <col min="16146" max="16146" width="16.140625" style="2" customWidth="1"/>
    <col min="16147" max="16147" width="24.140625" style="2" customWidth="1"/>
    <col min="16148" max="16148" width="14" style="2" bestFit="1" customWidth="1"/>
    <col min="16149" max="16384" width="8.85546875" style="2"/>
  </cols>
  <sheetData>
    <row r="1" spans="1:18" ht="36.75" customHeight="1" x14ac:dyDescent="0.2">
      <c r="A1" s="68" t="s">
        <v>0</v>
      </c>
      <c r="B1" s="70" t="s">
        <v>1</v>
      </c>
      <c r="C1" s="72" t="s">
        <v>2</v>
      </c>
      <c r="D1" s="72" t="s">
        <v>3</v>
      </c>
      <c r="E1" s="72" t="s">
        <v>4</v>
      </c>
      <c r="F1" s="72" t="s">
        <v>5</v>
      </c>
      <c r="G1" s="72" t="s">
        <v>6</v>
      </c>
      <c r="H1" s="72" t="s">
        <v>7</v>
      </c>
      <c r="I1" s="70" t="s">
        <v>8</v>
      </c>
      <c r="J1" s="70" t="s">
        <v>9</v>
      </c>
      <c r="K1" s="70" t="s">
        <v>10</v>
      </c>
      <c r="L1" s="65" t="s">
        <v>11</v>
      </c>
      <c r="M1" s="66"/>
      <c r="N1" s="66"/>
      <c r="O1" s="66"/>
      <c r="P1" s="66"/>
      <c r="Q1" s="67"/>
      <c r="R1" s="1"/>
    </row>
    <row r="2" spans="1:18" ht="81" customHeight="1" x14ac:dyDescent="0.2">
      <c r="A2" s="69"/>
      <c r="B2" s="71"/>
      <c r="C2" s="73"/>
      <c r="D2" s="73"/>
      <c r="E2" s="73"/>
      <c r="F2" s="73"/>
      <c r="G2" s="73"/>
      <c r="H2" s="73"/>
      <c r="I2" s="71"/>
      <c r="J2" s="71"/>
      <c r="K2" s="71"/>
      <c r="L2" s="3" t="s">
        <v>12</v>
      </c>
      <c r="M2" s="3" t="s">
        <v>13</v>
      </c>
      <c r="N2" s="3" t="s">
        <v>14</v>
      </c>
      <c r="O2" s="3" t="s">
        <v>15</v>
      </c>
      <c r="P2" s="3" t="s">
        <v>16</v>
      </c>
      <c r="Q2" s="3" t="s">
        <v>17</v>
      </c>
      <c r="R2" s="4" t="s">
        <v>18</v>
      </c>
    </row>
    <row r="3" spans="1:18" ht="53.25" customHeight="1" x14ac:dyDescent="0.2">
      <c r="A3" s="5" t="s">
        <v>19</v>
      </c>
      <c r="B3" s="3" t="s">
        <v>20</v>
      </c>
      <c r="C3" s="6" t="s">
        <v>21</v>
      </c>
      <c r="D3" s="6" t="s">
        <v>22</v>
      </c>
      <c r="E3" s="6" t="s">
        <v>23</v>
      </c>
      <c r="F3" s="6" t="s">
        <v>24</v>
      </c>
      <c r="G3" s="6" t="s">
        <v>25</v>
      </c>
      <c r="H3" s="6" t="s">
        <v>26</v>
      </c>
      <c r="I3" s="3" t="s">
        <v>27</v>
      </c>
      <c r="J3" s="3" t="s">
        <v>28</v>
      </c>
      <c r="K3" s="3" t="s">
        <v>29</v>
      </c>
      <c r="L3" s="3" t="s">
        <v>30</v>
      </c>
      <c r="M3" s="3" t="s">
        <v>31</v>
      </c>
      <c r="N3" s="3" t="s">
        <v>32</v>
      </c>
      <c r="O3" s="3" t="s">
        <v>33</v>
      </c>
      <c r="P3" s="3" t="s">
        <v>34</v>
      </c>
      <c r="Q3" s="3" t="s">
        <v>35</v>
      </c>
      <c r="R3" s="7" t="s">
        <v>36</v>
      </c>
    </row>
    <row r="4" spans="1:18" ht="69.75" customHeight="1" x14ac:dyDescent="0.2">
      <c r="A4" s="5" t="s">
        <v>37</v>
      </c>
      <c r="B4" s="3" t="s">
        <v>38</v>
      </c>
      <c r="C4" s="6" t="s">
        <v>39</v>
      </c>
      <c r="D4" s="6" t="s">
        <v>40</v>
      </c>
      <c r="E4" s="6" t="s">
        <v>41</v>
      </c>
      <c r="F4" s="6" t="s">
        <v>42</v>
      </c>
      <c r="G4" s="6" t="s">
        <v>43</v>
      </c>
      <c r="H4" s="6" t="s">
        <v>44</v>
      </c>
      <c r="I4" s="3" t="s">
        <v>45</v>
      </c>
      <c r="J4" s="3" t="s">
        <v>46</v>
      </c>
      <c r="K4" s="3" t="s">
        <v>47</v>
      </c>
      <c r="L4" s="3" t="s">
        <v>48</v>
      </c>
      <c r="M4" s="3" t="s">
        <v>49</v>
      </c>
      <c r="N4" s="3" t="s">
        <v>50</v>
      </c>
      <c r="O4" s="3" t="s">
        <v>51</v>
      </c>
      <c r="P4" s="3" t="s">
        <v>52</v>
      </c>
      <c r="Q4" s="3" t="s">
        <v>53</v>
      </c>
      <c r="R4" s="7" t="s">
        <v>54</v>
      </c>
    </row>
    <row r="5" spans="1:18" ht="29.25" customHeight="1" x14ac:dyDescent="0.2">
      <c r="A5" s="8">
        <v>1</v>
      </c>
      <c r="B5" s="9">
        <v>2</v>
      </c>
      <c r="C5" s="9">
        <v>3</v>
      </c>
      <c r="D5" s="9">
        <v>4</v>
      </c>
      <c r="E5" s="9">
        <v>5</v>
      </c>
      <c r="F5" s="9">
        <v>6</v>
      </c>
      <c r="G5" s="9">
        <v>7</v>
      </c>
      <c r="H5" s="9">
        <v>8</v>
      </c>
      <c r="I5" s="9">
        <v>9</v>
      </c>
      <c r="J5" s="9">
        <v>10</v>
      </c>
      <c r="K5" s="9">
        <v>11</v>
      </c>
      <c r="L5" s="9">
        <v>12</v>
      </c>
      <c r="M5" s="9">
        <v>13</v>
      </c>
      <c r="N5" s="9">
        <v>14</v>
      </c>
      <c r="O5" s="9">
        <v>15</v>
      </c>
      <c r="P5" s="9">
        <v>16</v>
      </c>
      <c r="Q5" s="9">
        <v>17</v>
      </c>
      <c r="R5" s="10">
        <v>18</v>
      </c>
    </row>
    <row r="6" spans="1:18" ht="24" customHeight="1" x14ac:dyDescent="0.2">
      <c r="A6" s="74" t="s">
        <v>55</v>
      </c>
      <c r="B6" s="75"/>
      <c r="C6" s="75"/>
      <c r="D6" s="75"/>
      <c r="E6" s="75"/>
      <c r="F6" s="75"/>
      <c r="G6" s="75"/>
      <c r="H6" s="75"/>
      <c r="I6" s="75"/>
      <c r="J6" s="75"/>
      <c r="K6" s="75"/>
      <c r="L6" s="75"/>
      <c r="M6" s="75"/>
      <c r="N6" s="75"/>
      <c r="O6" s="75"/>
      <c r="P6" s="75"/>
      <c r="Q6" s="75"/>
      <c r="R6" s="76"/>
    </row>
    <row r="7" spans="1:18" ht="24.75" customHeight="1" x14ac:dyDescent="0.2">
      <c r="A7" s="77" t="s">
        <v>56</v>
      </c>
      <c r="B7" s="78"/>
      <c r="C7" s="78"/>
      <c r="D7" s="78"/>
      <c r="E7" s="78"/>
      <c r="F7" s="78"/>
      <c r="G7" s="78"/>
      <c r="H7" s="78"/>
      <c r="I7" s="78"/>
      <c r="J7" s="78"/>
      <c r="K7" s="78"/>
      <c r="L7" s="78"/>
      <c r="M7" s="78"/>
      <c r="N7" s="78"/>
      <c r="O7" s="78"/>
      <c r="P7" s="78"/>
      <c r="Q7" s="78"/>
      <c r="R7" s="79"/>
    </row>
    <row r="8" spans="1:18" ht="51.75" customHeight="1" x14ac:dyDescent="0.2">
      <c r="A8" s="80">
        <v>1</v>
      </c>
      <c r="B8" s="82" t="s">
        <v>57</v>
      </c>
      <c r="C8" s="84" t="s">
        <v>58</v>
      </c>
      <c r="D8" s="86" t="s">
        <v>59</v>
      </c>
      <c r="E8" s="88">
        <v>24</v>
      </c>
      <c r="F8" s="88" t="s">
        <v>60</v>
      </c>
      <c r="G8" s="88" t="s">
        <v>61</v>
      </c>
      <c r="H8" s="11" t="s">
        <v>62</v>
      </c>
      <c r="I8" s="12" t="s">
        <v>63</v>
      </c>
      <c r="J8" s="12" t="s">
        <v>64</v>
      </c>
      <c r="K8" s="90">
        <v>44</v>
      </c>
      <c r="L8" s="82">
        <v>1428765.73</v>
      </c>
      <c r="M8" s="82">
        <v>1214450.8700000001</v>
      </c>
      <c r="N8" s="94">
        <v>0.85</v>
      </c>
      <c r="O8" s="82">
        <f>L8*13%</f>
        <v>185739.54490000001</v>
      </c>
      <c r="P8" s="94">
        <v>0.13</v>
      </c>
      <c r="Q8" s="82">
        <f>L8*2%</f>
        <v>28575.314600000002</v>
      </c>
      <c r="R8" s="92">
        <v>0.02</v>
      </c>
    </row>
    <row r="9" spans="1:18" ht="78.75" customHeight="1" x14ac:dyDescent="0.2">
      <c r="A9" s="81"/>
      <c r="B9" s="83"/>
      <c r="C9" s="85"/>
      <c r="D9" s="87"/>
      <c r="E9" s="89"/>
      <c r="F9" s="89"/>
      <c r="G9" s="89"/>
      <c r="H9" s="13" t="s">
        <v>65</v>
      </c>
      <c r="I9" s="12" t="s">
        <v>66</v>
      </c>
      <c r="J9" s="12" t="s">
        <v>67</v>
      </c>
      <c r="K9" s="91"/>
      <c r="L9" s="83"/>
      <c r="M9" s="83"/>
      <c r="N9" s="95"/>
      <c r="O9" s="83"/>
      <c r="P9" s="95"/>
      <c r="Q9" s="83"/>
      <c r="R9" s="93"/>
    </row>
    <row r="10" spans="1:18" ht="75" customHeight="1" x14ac:dyDescent="0.2">
      <c r="A10" s="80">
        <v>2</v>
      </c>
      <c r="B10" s="82" t="s">
        <v>68</v>
      </c>
      <c r="C10" s="84" t="s">
        <v>69</v>
      </c>
      <c r="D10" s="86" t="s">
        <v>70</v>
      </c>
      <c r="E10" s="14"/>
      <c r="F10" s="88" t="s">
        <v>71</v>
      </c>
      <c r="G10" s="88" t="s">
        <v>72</v>
      </c>
      <c r="H10" s="11" t="s">
        <v>73</v>
      </c>
      <c r="I10" s="12" t="s">
        <v>63</v>
      </c>
      <c r="J10" s="12" t="s">
        <v>74</v>
      </c>
      <c r="K10" s="90">
        <v>44</v>
      </c>
      <c r="L10" s="82">
        <v>762085.72</v>
      </c>
      <c r="M10" s="82">
        <f>L10*85%</f>
        <v>647772.86199999996</v>
      </c>
      <c r="N10" s="94">
        <v>0.85</v>
      </c>
      <c r="O10" s="82">
        <f>L10*13%</f>
        <v>99071.143599999996</v>
      </c>
      <c r="P10" s="94">
        <v>0.13</v>
      </c>
      <c r="Q10" s="82">
        <f>L10*2%</f>
        <v>15241.714399999999</v>
      </c>
      <c r="R10" s="92">
        <v>0.02</v>
      </c>
    </row>
    <row r="11" spans="1:18" ht="73.5" customHeight="1" x14ac:dyDescent="0.2">
      <c r="A11" s="96"/>
      <c r="B11" s="97"/>
      <c r="C11" s="98"/>
      <c r="D11" s="99"/>
      <c r="E11" s="15">
        <v>24</v>
      </c>
      <c r="F11" s="100"/>
      <c r="G11" s="100"/>
      <c r="H11" s="11" t="s">
        <v>75</v>
      </c>
      <c r="I11" s="12" t="s">
        <v>66</v>
      </c>
      <c r="J11" s="12" t="s">
        <v>67</v>
      </c>
      <c r="K11" s="111"/>
      <c r="L11" s="97"/>
      <c r="M11" s="97"/>
      <c r="N11" s="109"/>
      <c r="O11" s="97"/>
      <c r="P11" s="109"/>
      <c r="Q11" s="97"/>
      <c r="R11" s="110"/>
    </row>
    <row r="12" spans="1:18" ht="72.75" customHeight="1" x14ac:dyDescent="0.2">
      <c r="A12" s="96"/>
      <c r="B12" s="97"/>
      <c r="C12" s="98"/>
      <c r="D12" s="99"/>
      <c r="E12" s="15"/>
      <c r="F12" s="100"/>
      <c r="G12" s="100"/>
      <c r="H12" s="11" t="s">
        <v>76</v>
      </c>
      <c r="I12" s="12" t="s">
        <v>66</v>
      </c>
      <c r="J12" s="12" t="s">
        <v>67</v>
      </c>
      <c r="K12" s="111"/>
      <c r="L12" s="97"/>
      <c r="M12" s="97"/>
      <c r="N12" s="109"/>
      <c r="O12" s="97"/>
      <c r="P12" s="109"/>
      <c r="Q12" s="97"/>
      <c r="R12" s="110"/>
    </row>
    <row r="13" spans="1:18" ht="42" customHeight="1" x14ac:dyDescent="0.2">
      <c r="A13" s="81"/>
      <c r="B13" s="83"/>
      <c r="C13" s="85"/>
      <c r="D13" s="87"/>
      <c r="E13" s="16"/>
      <c r="F13" s="89"/>
      <c r="G13" s="89"/>
      <c r="H13" s="13" t="s">
        <v>77</v>
      </c>
      <c r="I13" s="12" t="s">
        <v>63</v>
      </c>
      <c r="J13" s="12" t="s">
        <v>74</v>
      </c>
      <c r="K13" s="91"/>
      <c r="L13" s="83"/>
      <c r="M13" s="83"/>
      <c r="N13" s="95"/>
      <c r="O13" s="83"/>
      <c r="P13" s="95"/>
      <c r="Q13" s="83"/>
      <c r="R13" s="93"/>
    </row>
    <row r="14" spans="1:18" ht="24" customHeight="1" x14ac:dyDescent="0.2">
      <c r="A14" s="77" t="s">
        <v>78</v>
      </c>
      <c r="B14" s="78"/>
      <c r="C14" s="78"/>
      <c r="D14" s="78"/>
      <c r="E14" s="78"/>
      <c r="F14" s="78"/>
      <c r="G14" s="78"/>
      <c r="H14" s="78"/>
      <c r="I14" s="78"/>
      <c r="J14" s="104"/>
      <c r="K14" s="3"/>
      <c r="L14" s="3">
        <f>SUM(L8:L10)</f>
        <v>2190851.4500000002</v>
      </c>
      <c r="M14" s="3">
        <f>SUM(M8:M10)</f>
        <v>1862223.7320000001</v>
      </c>
      <c r="N14" s="3"/>
      <c r="O14" s="3">
        <f>SUM(O8:O10)</f>
        <v>284810.68849999999</v>
      </c>
      <c r="P14" s="3"/>
      <c r="Q14" s="3">
        <f>SUM(Q8:Q10)</f>
        <v>43817.029000000002</v>
      </c>
      <c r="R14" s="4"/>
    </row>
    <row r="15" spans="1:18" ht="21" customHeight="1" x14ac:dyDescent="0.2">
      <c r="A15" s="101" t="s">
        <v>79</v>
      </c>
      <c r="B15" s="102"/>
      <c r="C15" s="102"/>
      <c r="D15" s="102"/>
      <c r="E15" s="102"/>
      <c r="F15" s="102"/>
      <c r="G15" s="102"/>
      <c r="H15" s="102"/>
      <c r="I15" s="102"/>
      <c r="J15" s="102"/>
      <c r="K15" s="102"/>
      <c r="L15" s="102"/>
      <c r="M15" s="102"/>
      <c r="N15" s="102"/>
      <c r="O15" s="102"/>
      <c r="P15" s="102"/>
      <c r="Q15" s="102"/>
      <c r="R15" s="103"/>
    </row>
    <row r="16" spans="1:18" ht="16.5" x14ac:dyDescent="0.2">
      <c r="A16" s="17" t="s">
        <v>80</v>
      </c>
      <c r="B16" s="18" t="s">
        <v>80</v>
      </c>
      <c r="C16" s="19" t="s">
        <v>80</v>
      </c>
      <c r="D16" s="11"/>
      <c r="E16" s="18"/>
      <c r="F16" s="18"/>
      <c r="G16" s="18"/>
      <c r="H16" s="20" t="s">
        <v>80</v>
      </c>
      <c r="I16" s="12" t="s">
        <v>80</v>
      </c>
      <c r="J16" s="12" t="s">
        <v>80</v>
      </c>
      <c r="K16" s="12"/>
      <c r="L16" s="12" t="s">
        <v>80</v>
      </c>
      <c r="M16" s="12" t="s">
        <v>80</v>
      </c>
      <c r="N16" s="12"/>
      <c r="O16" s="12" t="s">
        <v>80</v>
      </c>
      <c r="P16" s="12"/>
      <c r="Q16" s="12" t="s">
        <v>80</v>
      </c>
      <c r="R16" s="21"/>
    </row>
    <row r="17" spans="1:18" ht="16.5" x14ac:dyDescent="0.2">
      <c r="A17" s="77" t="s">
        <v>81</v>
      </c>
      <c r="B17" s="78"/>
      <c r="C17" s="78"/>
      <c r="D17" s="78"/>
      <c r="E17" s="78"/>
      <c r="F17" s="78"/>
      <c r="G17" s="78"/>
      <c r="H17" s="78"/>
      <c r="I17" s="78"/>
      <c r="J17" s="104"/>
      <c r="K17" s="22"/>
      <c r="L17" s="22">
        <f>SUM(L16:L16)</f>
        <v>0</v>
      </c>
      <c r="M17" s="22">
        <f>SUM(M16:M16)</f>
        <v>0</v>
      </c>
      <c r="N17" s="22"/>
      <c r="O17" s="22">
        <f>SUM(O16:O16)</f>
        <v>0</v>
      </c>
      <c r="P17" s="22"/>
      <c r="Q17" s="22">
        <f>SUM(Q16:Q16)</f>
        <v>0</v>
      </c>
      <c r="R17" s="4"/>
    </row>
    <row r="18" spans="1:18" ht="17.25" thickBot="1" x14ac:dyDescent="0.25">
      <c r="A18" s="105" t="s">
        <v>82</v>
      </c>
      <c r="B18" s="106"/>
      <c r="C18" s="106"/>
      <c r="D18" s="106"/>
      <c r="E18" s="106"/>
      <c r="F18" s="106"/>
      <c r="G18" s="106"/>
      <c r="H18" s="106"/>
      <c r="I18" s="106"/>
      <c r="J18" s="107"/>
      <c r="K18" s="23"/>
      <c r="L18" s="23">
        <f>L17+L14</f>
        <v>2190851.4500000002</v>
      </c>
      <c r="M18" s="23">
        <f>M17+M14</f>
        <v>1862223.7320000001</v>
      </c>
      <c r="N18" s="23"/>
      <c r="O18" s="23">
        <f>O17+O14</f>
        <v>284810.68849999999</v>
      </c>
      <c r="P18" s="23"/>
      <c r="Q18" s="23">
        <f>Q17+Q14</f>
        <v>43817.029000000002</v>
      </c>
      <c r="R18" s="24"/>
    </row>
    <row r="20" spans="1:18" x14ac:dyDescent="0.2">
      <c r="A20" s="108" t="s">
        <v>83</v>
      </c>
      <c r="B20" s="108"/>
      <c r="C20" s="108"/>
      <c r="D20" s="108"/>
      <c r="E20" s="108"/>
      <c r="F20" s="108"/>
      <c r="G20" s="108"/>
      <c r="H20" s="108"/>
      <c r="I20" s="108"/>
      <c r="J20" s="108"/>
      <c r="K20" s="108"/>
      <c r="L20" s="108"/>
      <c r="M20" s="108"/>
      <c r="N20" s="108"/>
      <c r="O20" s="108"/>
      <c r="P20" s="108"/>
      <c r="Q20" s="108"/>
      <c r="R20" s="108"/>
    </row>
    <row r="21" spans="1:18" x14ac:dyDescent="0.2">
      <c r="A21" s="108"/>
      <c r="B21" s="108"/>
      <c r="C21" s="108"/>
      <c r="D21" s="108"/>
      <c r="E21" s="108"/>
      <c r="F21" s="108"/>
      <c r="G21" s="108"/>
      <c r="H21" s="108"/>
      <c r="I21" s="108"/>
      <c r="J21" s="108"/>
      <c r="K21" s="108"/>
      <c r="L21" s="108"/>
      <c r="M21" s="108"/>
      <c r="N21" s="108"/>
      <c r="O21" s="108"/>
      <c r="P21" s="108"/>
      <c r="Q21" s="108"/>
      <c r="R21" s="108"/>
    </row>
    <row r="27" spans="1:18" x14ac:dyDescent="0.2">
      <c r="R27" s="28"/>
    </row>
    <row r="34" spans="15:15" x14ac:dyDescent="0.2">
      <c r="O34" s="28"/>
    </row>
  </sheetData>
  <autoFilter ref="A1:R18"/>
  <mergeCells count="48">
    <mergeCell ref="A15:R15"/>
    <mergeCell ref="A17:J17"/>
    <mergeCell ref="A18:J18"/>
    <mergeCell ref="A20:R21"/>
    <mergeCell ref="N10:N13"/>
    <mergeCell ref="O10:O13"/>
    <mergeCell ref="P10:P13"/>
    <mergeCell ref="Q10:Q13"/>
    <mergeCell ref="R10:R13"/>
    <mergeCell ref="A14:J14"/>
    <mergeCell ref="G10:G13"/>
    <mergeCell ref="K10:K13"/>
    <mergeCell ref="L10:L13"/>
    <mergeCell ref="M10:M13"/>
    <mergeCell ref="M8:M9"/>
    <mergeCell ref="A10:A13"/>
    <mergeCell ref="B10:B13"/>
    <mergeCell ref="C10:C13"/>
    <mergeCell ref="D10:D13"/>
    <mergeCell ref="F10:F13"/>
    <mergeCell ref="A6:R6"/>
    <mergeCell ref="A7:R7"/>
    <mergeCell ref="A8:A9"/>
    <mergeCell ref="B8:B9"/>
    <mergeCell ref="C8:C9"/>
    <mergeCell ref="D8:D9"/>
    <mergeCell ref="E8:E9"/>
    <mergeCell ref="F8:F9"/>
    <mergeCell ref="G8:G9"/>
    <mergeCell ref="K8:K9"/>
    <mergeCell ref="R8:R9"/>
    <mergeCell ref="N8:N9"/>
    <mergeCell ref="O8:O9"/>
    <mergeCell ref="P8:P9"/>
    <mergeCell ref="Q8:Q9"/>
    <mergeCell ref="L8:L9"/>
    <mergeCell ref="L1:Q1"/>
    <mergeCell ref="A1:A2"/>
    <mergeCell ref="B1:B2"/>
    <mergeCell ref="C1:C2"/>
    <mergeCell ref="D1:D2"/>
    <mergeCell ref="E1:E2"/>
    <mergeCell ref="F1:F2"/>
    <mergeCell ref="G1:G2"/>
    <mergeCell ref="H1:H2"/>
    <mergeCell ref="I1:I2"/>
    <mergeCell ref="J1:J2"/>
    <mergeCell ref="K1:K2"/>
  </mergeCells>
  <pageMargins left="0.7" right="0.7" top="0.49" bottom="0.53" header="0.3" footer="0.3"/>
  <pageSetup paperSize="9" scale="35" fitToHeight="0" orientation="landscape" r:id="rId1"/>
  <headerFooter>
    <oddHeader xml:space="preserve">&amp;C&amp;"Trebuchet MS,Bold"&amp;12List of contracted projects/Lista proiectelor contractate 
</oddHeader>
    <oddFooter>&amp;L&amp;P/&amp;N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view="pageBreakPreview" topLeftCell="A46" zoomScale="75" zoomScaleNormal="100" zoomScaleSheetLayoutView="75" zoomScalePageLayoutView="82" workbookViewId="0">
      <selection activeCell="O10" sqref="O10:O11"/>
    </sheetView>
  </sheetViews>
  <sheetFormatPr defaultRowHeight="12.75" x14ac:dyDescent="0.2"/>
  <cols>
    <col min="1" max="1" width="11.28515625" style="2" customWidth="1"/>
    <col min="2" max="2" width="19.42578125" style="2" customWidth="1"/>
    <col min="3" max="3" width="38.85546875" style="25" customWidth="1"/>
    <col min="4" max="4" width="34" style="26" customWidth="1"/>
    <col min="5" max="5" width="22.5703125" style="2" customWidth="1"/>
    <col min="6" max="6" width="13.5703125" style="2" customWidth="1"/>
    <col min="7" max="7" width="14.140625" style="2" customWidth="1"/>
    <col min="8" max="8" width="26.5703125" style="27" customWidth="1"/>
    <col min="9" max="9" width="12.85546875" style="2" customWidth="1"/>
    <col min="10" max="10" width="16.28515625" style="2" customWidth="1"/>
    <col min="11" max="11" width="18.42578125" style="2" customWidth="1"/>
    <col min="12" max="12" width="20.7109375" style="2" customWidth="1"/>
    <col min="13" max="13" width="25.140625" style="2" customWidth="1"/>
    <col min="14" max="14" width="10.140625" style="2" customWidth="1"/>
    <col min="15" max="15" width="22.140625" style="2" customWidth="1"/>
    <col min="16" max="16" width="19.5703125" style="2" customWidth="1"/>
    <col min="17" max="17" width="21.85546875" style="2" customWidth="1"/>
    <col min="18" max="18" width="16.140625" style="2" customWidth="1"/>
    <col min="19" max="19" width="24.140625" style="2" customWidth="1"/>
    <col min="20" max="20" width="14" style="2" bestFit="1" customWidth="1"/>
    <col min="21" max="256" width="8.85546875" style="2"/>
    <col min="257" max="257" width="11.28515625" style="2" customWidth="1"/>
    <col min="258" max="258" width="19.42578125" style="2" customWidth="1"/>
    <col min="259" max="259" width="38.85546875" style="2" customWidth="1"/>
    <col min="260" max="260" width="34" style="2" customWidth="1"/>
    <col min="261" max="261" width="22.5703125" style="2" customWidth="1"/>
    <col min="262" max="262" width="13.5703125" style="2" customWidth="1"/>
    <col min="263" max="263" width="14.140625" style="2" customWidth="1"/>
    <col min="264" max="264" width="26.5703125" style="2" customWidth="1"/>
    <col min="265" max="265" width="12.85546875" style="2" customWidth="1"/>
    <col min="266" max="266" width="16.28515625" style="2" customWidth="1"/>
    <col min="267" max="267" width="18.42578125" style="2" customWidth="1"/>
    <col min="268" max="268" width="20.7109375" style="2" customWidth="1"/>
    <col min="269" max="269" width="25.140625" style="2" customWidth="1"/>
    <col min="270" max="270" width="10.140625" style="2" customWidth="1"/>
    <col min="271" max="271" width="22.140625" style="2" customWidth="1"/>
    <col min="272" max="272" width="19.5703125" style="2" customWidth="1"/>
    <col min="273" max="273" width="21.85546875" style="2" customWidth="1"/>
    <col min="274" max="274" width="16.140625" style="2" customWidth="1"/>
    <col min="275" max="275" width="24.140625" style="2" customWidth="1"/>
    <col min="276" max="276" width="14" style="2" bestFit="1" customWidth="1"/>
    <col min="277" max="512" width="8.85546875" style="2"/>
    <col min="513" max="513" width="11.28515625" style="2" customWidth="1"/>
    <col min="514" max="514" width="19.42578125" style="2" customWidth="1"/>
    <col min="515" max="515" width="38.85546875" style="2" customWidth="1"/>
    <col min="516" max="516" width="34" style="2" customWidth="1"/>
    <col min="517" max="517" width="22.5703125" style="2" customWidth="1"/>
    <col min="518" max="518" width="13.5703125" style="2" customWidth="1"/>
    <col min="519" max="519" width="14.140625" style="2" customWidth="1"/>
    <col min="520" max="520" width="26.5703125" style="2" customWidth="1"/>
    <col min="521" max="521" width="12.85546875" style="2" customWidth="1"/>
    <col min="522" max="522" width="16.28515625" style="2" customWidth="1"/>
    <col min="523" max="523" width="18.42578125" style="2" customWidth="1"/>
    <col min="524" max="524" width="20.7109375" style="2" customWidth="1"/>
    <col min="525" max="525" width="25.140625" style="2" customWidth="1"/>
    <col min="526" max="526" width="10.140625" style="2" customWidth="1"/>
    <col min="527" max="527" width="22.140625" style="2" customWidth="1"/>
    <col min="528" max="528" width="19.5703125" style="2" customWidth="1"/>
    <col min="529" max="529" width="21.85546875" style="2" customWidth="1"/>
    <col min="530" max="530" width="16.140625" style="2" customWidth="1"/>
    <col min="531" max="531" width="24.140625" style="2" customWidth="1"/>
    <col min="532" max="532" width="14" style="2" bestFit="1" customWidth="1"/>
    <col min="533" max="768" width="8.85546875" style="2"/>
    <col min="769" max="769" width="11.28515625" style="2" customWidth="1"/>
    <col min="770" max="770" width="19.42578125" style="2" customWidth="1"/>
    <col min="771" max="771" width="38.85546875" style="2" customWidth="1"/>
    <col min="772" max="772" width="34" style="2" customWidth="1"/>
    <col min="773" max="773" width="22.5703125" style="2" customWidth="1"/>
    <col min="774" max="774" width="13.5703125" style="2" customWidth="1"/>
    <col min="775" max="775" width="14.140625" style="2" customWidth="1"/>
    <col min="776" max="776" width="26.5703125" style="2" customWidth="1"/>
    <col min="777" max="777" width="12.85546875" style="2" customWidth="1"/>
    <col min="778" max="778" width="16.28515625" style="2" customWidth="1"/>
    <col min="779" max="779" width="18.42578125" style="2" customWidth="1"/>
    <col min="780" max="780" width="20.7109375" style="2" customWidth="1"/>
    <col min="781" max="781" width="25.140625" style="2" customWidth="1"/>
    <col min="782" max="782" width="10.140625" style="2" customWidth="1"/>
    <col min="783" max="783" width="22.140625" style="2" customWidth="1"/>
    <col min="784" max="784" width="19.5703125" style="2" customWidth="1"/>
    <col min="785" max="785" width="21.85546875" style="2" customWidth="1"/>
    <col min="786" max="786" width="16.140625" style="2" customWidth="1"/>
    <col min="787" max="787" width="24.140625" style="2" customWidth="1"/>
    <col min="788" max="788" width="14" style="2" bestFit="1" customWidth="1"/>
    <col min="789" max="1024" width="8.85546875" style="2"/>
    <col min="1025" max="1025" width="11.28515625" style="2" customWidth="1"/>
    <col min="1026" max="1026" width="19.42578125" style="2" customWidth="1"/>
    <col min="1027" max="1027" width="38.85546875" style="2" customWidth="1"/>
    <col min="1028" max="1028" width="34" style="2" customWidth="1"/>
    <col min="1029" max="1029" width="22.5703125" style="2" customWidth="1"/>
    <col min="1030" max="1030" width="13.5703125" style="2" customWidth="1"/>
    <col min="1031" max="1031" width="14.140625" style="2" customWidth="1"/>
    <col min="1032" max="1032" width="26.5703125" style="2" customWidth="1"/>
    <col min="1033" max="1033" width="12.85546875" style="2" customWidth="1"/>
    <col min="1034" max="1034" width="16.28515625" style="2" customWidth="1"/>
    <col min="1035" max="1035" width="18.42578125" style="2" customWidth="1"/>
    <col min="1036" max="1036" width="20.7109375" style="2" customWidth="1"/>
    <col min="1037" max="1037" width="25.140625" style="2" customWidth="1"/>
    <col min="1038" max="1038" width="10.140625" style="2" customWidth="1"/>
    <col min="1039" max="1039" width="22.140625" style="2" customWidth="1"/>
    <col min="1040" max="1040" width="19.5703125" style="2" customWidth="1"/>
    <col min="1041" max="1041" width="21.85546875" style="2" customWidth="1"/>
    <col min="1042" max="1042" width="16.140625" style="2" customWidth="1"/>
    <col min="1043" max="1043" width="24.140625" style="2" customWidth="1"/>
    <col min="1044" max="1044" width="14" style="2" bestFit="1" customWidth="1"/>
    <col min="1045" max="1280" width="8.85546875" style="2"/>
    <col min="1281" max="1281" width="11.28515625" style="2" customWidth="1"/>
    <col min="1282" max="1282" width="19.42578125" style="2" customWidth="1"/>
    <col min="1283" max="1283" width="38.85546875" style="2" customWidth="1"/>
    <col min="1284" max="1284" width="34" style="2" customWidth="1"/>
    <col min="1285" max="1285" width="22.5703125" style="2" customWidth="1"/>
    <col min="1286" max="1286" width="13.5703125" style="2" customWidth="1"/>
    <col min="1287" max="1287" width="14.140625" style="2" customWidth="1"/>
    <col min="1288" max="1288" width="26.5703125" style="2" customWidth="1"/>
    <col min="1289" max="1289" width="12.85546875" style="2" customWidth="1"/>
    <col min="1290" max="1290" width="16.28515625" style="2" customWidth="1"/>
    <col min="1291" max="1291" width="18.42578125" style="2" customWidth="1"/>
    <col min="1292" max="1292" width="20.7109375" style="2" customWidth="1"/>
    <col min="1293" max="1293" width="25.140625" style="2" customWidth="1"/>
    <col min="1294" max="1294" width="10.140625" style="2" customWidth="1"/>
    <col min="1295" max="1295" width="22.140625" style="2" customWidth="1"/>
    <col min="1296" max="1296" width="19.5703125" style="2" customWidth="1"/>
    <col min="1297" max="1297" width="21.85546875" style="2" customWidth="1"/>
    <col min="1298" max="1298" width="16.140625" style="2" customWidth="1"/>
    <col min="1299" max="1299" width="24.140625" style="2" customWidth="1"/>
    <col min="1300" max="1300" width="14" style="2" bestFit="1" customWidth="1"/>
    <col min="1301" max="1536" width="8.85546875" style="2"/>
    <col min="1537" max="1537" width="11.28515625" style="2" customWidth="1"/>
    <col min="1538" max="1538" width="19.42578125" style="2" customWidth="1"/>
    <col min="1539" max="1539" width="38.85546875" style="2" customWidth="1"/>
    <col min="1540" max="1540" width="34" style="2" customWidth="1"/>
    <col min="1541" max="1541" width="22.5703125" style="2" customWidth="1"/>
    <col min="1542" max="1542" width="13.5703125" style="2" customWidth="1"/>
    <col min="1543" max="1543" width="14.140625" style="2" customWidth="1"/>
    <col min="1544" max="1544" width="26.5703125" style="2" customWidth="1"/>
    <col min="1545" max="1545" width="12.85546875" style="2" customWidth="1"/>
    <col min="1546" max="1546" width="16.28515625" style="2" customWidth="1"/>
    <col min="1547" max="1547" width="18.42578125" style="2" customWidth="1"/>
    <col min="1548" max="1548" width="20.7109375" style="2" customWidth="1"/>
    <col min="1549" max="1549" width="25.140625" style="2" customWidth="1"/>
    <col min="1550" max="1550" width="10.140625" style="2" customWidth="1"/>
    <col min="1551" max="1551" width="22.140625" style="2" customWidth="1"/>
    <col min="1552" max="1552" width="19.5703125" style="2" customWidth="1"/>
    <col min="1553" max="1553" width="21.85546875" style="2" customWidth="1"/>
    <col min="1554" max="1554" width="16.140625" style="2" customWidth="1"/>
    <col min="1555" max="1555" width="24.140625" style="2" customWidth="1"/>
    <col min="1556" max="1556" width="14" style="2" bestFit="1" customWidth="1"/>
    <col min="1557" max="1792" width="8.85546875" style="2"/>
    <col min="1793" max="1793" width="11.28515625" style="2" customWidth="1"/>
    <col min="1794" max="1794" width="19.42578125" style="2" customWidth="1"/>
    <col min="1795" max="1795" width="38.85546875" style="2" customWidth="1"/>
    <col min="1796" max="1796" width="34" style="2" customWidth="1"/>
    <col min="1797" max="1797" width="22.5703125" style="2" customWidth="1"/>
    <col min="1798" max="1798" width="13.5703125" style="2" customWidth="1"/>
    <col min="1799" max="1799" width="14.140625" style="2" customWidth="1"/>
    <col min="1800" max="1800" width="26.5703125" style="2" customWidth="1"/>
    <col min="1801" max="1801" width="12.85546875" style="2" customWidth="1"/>
    <col min="1802" max="1802" width="16.28515625" style="2" customWidth="1"/>
    <col min="1803" max="1803" width="18.42578125" style="2" customWidth="1"/>
    <col min="1804" max="1804" width="20.7109375" style="2" customWidth="1"/>
    <col min="1805" max="1805" width="25.140625" style="2" customWidth="1"/>
    <col min="1806" max="1806" width="10.140625" style="2" customWidth="1"/>
    <col min="1807" max="1807" width="22.140625" style="2" customWidth="1"/>
    <col min="1808" max="1808" width="19.5703125" style="2" customWidth="1"/>
    <col min="1809" max="1809" width="21.85546875" style="2" customWidth="1"/>
    <col min="1810" max="1810" width="16.140625" style="2" customWidth="1"/>
    <col min="1811" max="1811" width="24.140625" style="2" customWidth="1"/>
    <col min="1812" max="1812" width="14" style="2" bestFit="1" customWidth="1"/>
    <col min="1813" max="2048" width="8.85546875" style="2"/>
    <col min="2049" max="2049" width="11.28515625" style="2" customWidth="1"/>
    <col min="2050" max="2050" width="19.42578125" style="2" customWidth="1"/>
    <col min="2051" max="2051" width="38.85546875" style="2" customWidth="1"/>
    <col min="2052" max="2052" width="34" style="2" customWidth="1"/>
    <col min="2053" max="2053" width="22.5703125" style="2" customWidth="1"/>
    <col min="2054" max="2054" width="13.5703125" style="2" customWidth="1"/>
    <col min="2055" max="2055" width="14.140625" style="2" customWidth="1"/>
    <col min="2056" max="2056" width="26.5703125" style="2" customWidth="1"/>
    <col min="2057" max="2057" width="12.85546875" style="2" customWidth="1"/>
    <col min="2058" max="2058" width="16.28515625" style="2" customWidth="1"/>
    <col min="2059" max="2059" width="18.42578125" style="2" customWidth="1"/>
    <col min="2060" max="2060" width="20.7109375" style="2" customWidth="1"/>
    <col min="2061" max="2061" width="25.140625" style="2" customWidth="1"/>
    <col min="2062" max="2062" width="10.140625" style="2" customWidth="1"/>
    <col min="2063" max="2063" width="22.140625" style="2" customWidth="1"/>
    <col min="2064" max="2064" width="19.5703125" style="2" customWidth="1"/>
    <col min="2065" max="2065" width="21.85546875" style="2" customWidth="1"/>
    <col min="2066" max="2066" width="16.140625" style="2" customWidth="1"/>
    <col min="2067" max="2067" width="24.140625" style="2" customWidth="1"/>
    <col min="2068" max="2068" width="14" style="2" bestFit="1" customWidth="1"/>
    <col min="2069" max="2304" width="8.85546875" style="2"/>
    <col min="2305" max="2305" width="11.28515625" style="2" customWidth="1"/>
    <col min="2306" max="2306" width="19.42578125" style="2" customWidth="1"/>
    <col min="2307" max="2307" width="38.85546875" style="2" customWidth="1"/>
    <col min="2308" max="2308" width="34" style="2" customWidth="1"/>
    <col min="2309" max="2309" width="22.5703125" style="2" customWidth="1"/>
    <col min="2310" max="2310" width="13.5703125" style="2" customWidth="1"/>
    <col min="2311" max="2311" width="14.140625" style="2" customWidth="1"/>
    <col min="2312" max="2312" width="26.5703125" style="2" customWidth="1"/>
    <col min="2313" max="2313" width="12.85546875" style="2" customWidth="1"/>
    <col min="2314" max="2314" width="16.28515625" style="2" customWidth="1"/>
    <col min="2315" max="2315" width="18.42578125" style="2" customWidth="1"/>
    <col min="2316" max="2316" width="20.7109375" style="2" customWidth="1"/>
    <col min="2317" max="2317" width="25.140625" style="2" customWidth="1"/>
    <col min="2318" max="2318" width="10.140625" style="2" customWidth="1"/>
    <col min="2319" max="2319" width="22.140625" style="2" customWidth="1"/>
    <col min="2320" max="2320" width="19.5703125" style="2" customWidth="1"/>
    <col min="2321" max="2321" width="21.85546875" style="2" customWidth="1"/>
    <col min="2322" max="2322" width="16.140625" style="2" customWidth="1"/>
    <col min="2323" max="2323" width="24.140625" style="2" customWidth="1"/>
    <col min="2324" max="2324" width="14" style="2" bestFit="1" customWidth="1"/>
    <col min="2325" max="2560" width="8.85546875" style="2"/>
    <col min="2561" max="2561" width="11.28515625" style="2" customWidth="1"/>
    <col min="2562" max="2562" width="19.42578125" style="2" customWidth="1"/>
    <col min="2563" max="2563" width="38.85546875" style="2" customWidth="1"/>
    <col min="2564" max="2564" width="34" style="2" customWidth="1"/>
    <col min="2565" max="2565" width="22.5703125" style="2" customWidth="1"/>
    <col min="2566" max="2566" width="13.5703125" style="2" customWidth="1"/>
    <col min="2567" max="2567" width="14.140625" style="2" customWidth="1"/>
    <col min="2568" max="2568" width="26.5703125" style="2" customWidth="1"/>
    <col min="2569" max="2569" width="12.85546875" style="2" customWidth="1"/>
    <col min="2570" max="2570" width="16.28515625" style="2" customWidth="1"/>
    <col min="2571" max="2571" width="18.42578125" style="2" customWidth="1"/>
    <col min="2572" max="2572" width="20.7109375" style="2" customWidth="1"/>
    <col min="2573" max="2573" width="25.140625" style="2" customWidth="1"/>
    <col min="2574" max="2574" width="10.140625" style="2" customWidth="1"/>
    <col min="2575" max="2575" width="22.140625" style="2" customWidth="1"/>
    <col min="2576" max="2576" width="19.5703125" style="2" customWidth="1"/>
    <col min="2577" max="2577" width="21.85546875" style="2" customWidth="1"/>
    <col min="2578" max="2578" width="16.140625" style="2" customWidth="1"/>
    <col min="2579" max="2579" width="24.140625" style="2" customWidth="1"/>
    <col min="2580" max="2580" width="14" style="2" bestFit="1" customWidth="1"/>
    <col min="2581" max="2816" width="8.85546875" style="2"/>
    <col min="2817" max="2817" width="11.28515625" style="2" customWidth="1"/>
    <col min="2818" max="2818" width="19.42578125" style="2" customWidth="1"/>
    <col min="2819" max="2819" width="38.85546875" style="2" customWidth="1"/>
    <col min="2820" max="2820" width="34" style="2" customWidth="1"/>
    <col min="2821" max="2821" width="22.5703125" style="2" customWidth="1"/>
    <col min="2822" max="2822" width="13.5703125" style="2" customWidth="1"/>
    <col min="2823" max="2823" width="14.140625" style="2" customWidth="1"/>
    <col min="2824" max="2824" width="26.5703125" style="2" customWidth="1"/>
    <col min="2825" max="2825" width="12.85546875" style="2" customWidth="1"/>
    <col min="2826" max="2826" width="16.28515625" style="2" customWidth="1"/>
    <col min="2827" max="2827" width="18.42578125" style="2" customWidth="1"/>
    <col min="2828" max="2828" width="20.7109375" style="2" customWidth="1"/>
    <col min="2829" max="2829" width="25.140625" style="2" customWidth="1"/>
    <col min="2830" max="2830" width="10.140625" style="2" customWidth="1"/>
    <col min="2831" max="2831" width="22.140625" style="2" customWidth="1"/>
    <col min="2832" max="2832" width="19.5703125" style="2" customWidth="1"/>
    <col min="2833" max="2833" width="21.85546875" style="2" customWidth="1"/>
    <col min="2834" max="2834" width="16.140625" style="2" customWidth="1"/>
    <col min="2835" max="2835" width="24.140625" style="2" customWidth="1"/>
    <col min="2836" max="2836" width="14" style="2" bestFit="1" customWidth="1"/>
    <col min="2837" max="3072" width="8.85546875" style="2"/>
    <col min="3073" max="3073" width="11.28515625" style="2" customWidth="1"/>
    <col min="3074" max="3074" width="19.42578125" style="2" customWidth="1"/>
    <col min="3075" max="3075" width="38.85546875" style="2" customWidth="1"/>
    <col min="3076" max="3076" width="34" style="2" customWidth="1"/>
    <col min="3077" max="3077" width="22.5703125" style="2" customWidth="1"/>
    <col min="3078" max="3078" width="13.5703125" style="2" customWidth="1"/>
    <col min="3079" max="3079" width="14.140625" style="2" customWidth="1"/>
    <col min="3080" max="3080" width="26.5703125" style="2" customWidth="1"/>
    <col min="3081" max="3081" width="12.85546875" style="2" customWidth="1"/>
    <col min="3082" max="3082" width="16.28515625" style="2" customWidth="1"/>
    <col min="3083" max="3083" width="18.42578125" style="2" customWidth="1"/>
    <col min="3084" max="3084" width="20.7109375" style="2" customWidth="1"/>
    <col min="3085" max="3085" width="25.140625" style="2" customWidth="1"/>
    <col min="3086" max="3086" width="10.140625" style="2" customWidth="1"/>
    <col min="3087" max="3087" width="22.140625" style="2" customWidth="1"/>
    <col min="3088" max="3088" width="19.5703125" style="2" customWidth="1"/>
    <col min="3089" max="3089" width="21.85546875" style="2" customWidth="1"/>
    <col min="3090" max="3090" width="16.140625" style="2" customWidth="1"/>
    <col min="3091" max="3091" width="24.140625" style="2" customWidth="1"/>
    <col min="3092" max="3092" width="14" style="2" bestFit="1" customWidth="1"/>
    <col min="3093" max="3328" width="8.85546875" style="2"/>
    <col min="3329" max="3329" width="11.28515625" style="2" customWidth="1"/>
    <col min="3330" max="3330" width="19.42578125" style="2" customWidth="1"/>
    <col min="3331" max="3331" width="38.85546875" style="2" customWidth="1"/>
    <col min="3332" max="3332" width="34" style="2" customWidth="1"/>
    <col min="3333" max="3333" width="22.5703125" style="2" customWidth="1"/>
    <col min="3334" max="3334" width="13.5703125" style="2" customWidth="1"/>
    <col min="3335" max="3335" width="14.140625" style="2" customWidth="1"/>
    <col min="3336" max="3336" width="26.5703125" style="2" customWidth="1"/>
    <col min="3337" max="3337" width="12.85546875" style="2" customWidth="1"/>
    <col min="3338" max="3338" width="16.28515625" style="2" customWidth="1"/>
    <col min="3339" max="3339" width="18.42578125" style="2" customWidth="1"/>
    <col min="3340" max="3340" width="20.7109375" style="2" customWidth="1"/>
    <col min="3341" max="3341" width="25.140625" style="2" customWidth="1"/>
    <col min="3342" max="3342" width="10.140625" style="2" customWidth="1"/>
    <col min="3343" max="3343" width="22.140625" style="2" customWidth="1"/>
    <col min="3344" max="3344" width="19.5703125" style="2" customWidth="1"/>
    <col min="3345" max="3345" width="21.85546875" style="2" customWidth="1"/>
    <col min="3346" max="3346" width="16.140625" style="2" customWidth="1"/>
    <col min="3347" max="3347" width="24.140625" style="2" customWidth="1"/>
    <col min="3348" max="3348" width="14" style="2" bestFit="1" customWidth="1"/>
    <col min="3349" max="3584" width="8.85546875" style="2"/>
    <col min="3585" max="3585" width="11.28515625" style="2" customWidth="1"/>
    <col min="3586" max="3586" width="19.42578125" style="2" customWidth="1"/>
    <col min="3587" max="3587" width="38.85546875" style="2" customWidth="1"/>
    <col min="3588" max="3588" width="34" style="2" customWidth="1"/>
    <col min="3589" max="3589" width="22.5703125" style="2" customWidth="1"/>
    <col min="3590" max="3590" width="13.5703125" style="2" customWidth="1"/>
    <col min="3591" max="3591" width="14.140625" style="2" customWidth="1"/>
    <col min="3592" max="3592" width="26.5703125" style="2" customWidth="1"/>
    <col min="3593" max="3593" width="12.85546875" style="2" customWidth="1"/>
    <col min="3594" max="3594" width="16.28515625" style="2" customWidth="1"/>
    <col min="3595" max="3595" width="18.42578125" style="2" customWidth="1"/>
    <col min="3596" max="3596" width="20.7109375" style="2" customWidth="1"/>
    <col min="3597" max="3597" width="25.140625" style="2" customWidth="1"/>
    <col min="3598" max="3598" width="10.140625" style="2" customWidth="1"/>
    <col min="3599" max="3599" width="22.140625" style="2" customWidth="1"/>
    <col min="3600" max="3600" width="19.5703125" style="2" customWidth="1"/>
    <col min="3601" max="3601" width="21.85546875" style="2" customWidth="1"/>
    <col min="3602" max="3602" width="16.140625" style="2" customWidth="1"/>
    <col min="3603" max="3603" width="24.140625" style="2" customWidth="1"/>
    <col min="3604" max="3604" width="14" style="2" bestFit="1" customWidth="1"/>
    <col min="3605" max="3840" width="8.85546875" style="2"/>
    <col min="3841" max="3841" width="11.28515625" style="2" customWidth="1"/>
    <col min="3842" max="3842" width="19.42578125" style="2" customWidth="1"/>
    <col min="3843" max="3843" width="38.85546875" style="2" customWidth="1"/>
    <col min="3844" max="3844" width="34" style="2" customWidth="1"/>
    <col min="3845" max="3845" width="22.5703125" style="2" customWidth="1"/>
    <col min="3846" max="3846" width="13.5703125" style="2" customWidth="1"/>
    <col min="3847" max="3847" width="14.140625" style="2" customWidth="1"/>
    <col min="3848" max="3848" width="26.5703125" style="2" customWidth="1"/>
    <col min="3849" max="3849" width="12.85546875" style="2" customWidth="1"/>
    <col min="3850" max="3850" width="16.28515625" style="2" customWidth="1"/>
    <col min="3851" max="3851" width="18.42578125" style="2" customWidth="1"/>
    <col min="3852" max="3852" width="20.7109375" style="2" customWidth="1"/>
    <col min="3853" max="3853" width="25.140625" style="2" customWidth="1"/>
    <col min="3854" max="3854" width="10.140625" style="2" customWidth="1"/>
    <col min="3855" max="3855" width="22.140625" style="2" customWidth="1"/>
    <col min="3856" max="3856" width="19.5703125" style="2" customWidth="1"/>
    <col min="3857" max="3857" width="21.85546875" style="2" customWidth="1"/>
    <col min="3858" max="3858" width="16.140625" style="2" customWidth="1"/>
    <col min="3859" max="3859" width="24.140625" style="2" customWidth="1"/>
    <col min="3860" max="3860" width="14" style="2" bestFit="1" customWidth="1"/>
    <col min="3861" max="4096" width="8.85546875" style="2"/>
    <col min="4097" max="4097" width="11.28515625" style="2" customWidth="1"/>
    <col min="4098" max="4098" width="19.42578125" style="2" customWidth="1"/>
    <col min="4099" max="4099" width="38.85546875" style="2" customWidth="1"/>
    <col min="4100" max="4100" width="34" style="2" customWidth="1"/>
    <col min="4101" max="4101" width="22.5703125" style="2" customWidth="1"/>
    <col min="4102" max="4102" width="13.5703125" style="2" customWidth="1"/>
    <col min="4103" max="4103" width="14.140625" style="2" customWidth="1"/>
    <col min="4104" max="4104" width="26.5703125" style="2" customWidth="1"/>
    <col min="4105" max="4105" width="12.85546875" style="2" customWidth="1"/>
    <col min="4106" max="4106" width="16.28515625" style="2" customWidth="1"/>
    <col min="4107" max="4107" width="18.42578125" style="2" customWidth="1"/>
    <col min="4108" max="4108" width="20.7109375" style="2" customWidth="1"/>
    <col min="4109" max="4109" width="25.140625" style="2" customWidth="1"/>
    <col min="4110" max="4110" width="10.140625" style="2" customWidth="1"/>
    <col min="4111" max="4111" width="22.140625" style="2" customWidth="1"/>
    <col min="4112" max="4112" width="19.5703125" style="2" customWidth="1"/>
    <col min="4113" max="4113" width="21.85546875" style="2" customWidth="1"/>
    <col min="4114" max="4114" width="16.140625" style="2" customWidth="1"/>
    <col min="4115" max="4115" width="24.140625" style="2" customWidth="1"/>
    <col min="4116" max="4116" width="14" style="2" bestFit="1" customWidth="1"/>
    <col min="4117" max="4352" width="8.85546875" style="2"/>
    <col min="4353" max="4353" width="11.28515625" style="2" customWidth="1"/>
    <col min="4354" max="4354" width="19.42578125" style="2" customWidth="1"/>
    <col min="4355" max="4355" width="38.85546875" style="2" customWidth="1"/>
    <col min="4356" max="4356" width="34" style="2" customWidth="1"/>
    <col min="4357" max="4357" width="22.5703125" style="2" customWidth="1"/>
    <col min="4358" max="4358" width="13.5703125" style="2" customWidth="1"/>
    <col min="4359" max="4359" width="14.140625" style="2" customWidth="1"/>
    <col min="4360" max="4360" width="26.5703125" style="2" customWidth="1"/>
    <col min="4361" max="4361" width="12.85546875" style="2" customWidth="1"/>
    <col min="4362" max="4362" width="16.28515625" style="2" customWidth="1"/>
    <col min="4363" max="4363" width="18.42578125" style="2" customWidth="1"/>
    <col min="4364" max="4364" width="20.7109375" style="2" customWidth="1"/>
    <col min="4365" max="4365" width="25.140625" style="2" customWidth="1"/>
    <col min="4366" max="4366" width="10.140625" style="2" customWidth="1"/>
    <col min="4367" max="4367" width="22.140625" style="2" customWidth="1"/>
    <col min="4368" max="4368" width="19.5703125" style="2" customWidth="1"/>
    <col min="4369" max="4369" width="21.85546875" style="2" customWidth="1"/>
    <col min="4370" max="4370" width="16.140625" style="2" customWidth="1"/>
    <col min="4371" max="4371" width="24.140625" style="2" customWidth="1"/>
    <col min="4372" max="4372" width="14" style="2" bestFit="1" customWidth="1"/>
    <col min="4373" max="4608" width="8.85546875" style="2"/>
    <col min="4609" max="4609" width="11.28515625" style="2" customWidth="1"/>
    <col min="4610" max="4610" width="19.42578125" style="2" customWidth="1"/>
    <col min="4611" max="4611" width="38.85546875" style="2" customWidth="1"/>
    <col min="4612" max="4612" width="34" style="2" customWidth="1"/>
    <col min="4613" max="4613" width="22.5703125" style="2" customWidth="1"/>
    <col min="4614" max="4614" width="13.5703125" style="2" customWidth="1"/>
    <col min="4615" max="4615" width="14.140625" style="2" customWidth="1"/>
    <col min="4616" max="4616" width="26.5703125" style="2" customWidth="1"/>
    <col min="4617" max="4617" width="12.85546875" style="2" customWidth="1"/>
    <col min="4618" max="4618" width="16.28515625" style="2" customWidth="1"/>
    <col min="4619" max="4619" width="18.42578125" style="2" customWidth="1"/>
    <col min="4620" max="4620" width="20.7109375" style="2" customWidth="1"/>
    <col min="4621" max="4621" width="25.140625" style="2" customWidth="1"/>
    <col min="4622" max="4622" width="10.140625" style="2" customWidth="1"/>
    <col min="4623" max="4623" width="22.140625" style="2" customWidth="1"/>
    <col min="4624" max="4624" width="19.5703125" style="2" customWidth="1"/>
    <col min="4625" max="4625" width="21.85546875" style="2" customWidth="1"/>
    <col min="4626" max="4626" width="16.140625" style="2" customWidth="1"/>
    <col min="4627" max="4627" width="24.140625" style="2" customWidth="1"/>
    <col min="4628" max="4628" width="14" style="2" bestFit="1" customWidth="1"/>
    <col min="4629" max="4864" width="8.85546875" style="2"/>
    <col min="4865" max="4865" width="11.28515625" style="2" customWidth="1"/>
    <col min="4866" max="4866" width="19.42578125" style="2" customWidth="1"/>
    <col min="4867" max="4867" width="38.85546875" style="2" customWidth="1"/>
    <col min="4868" max="4868" width="34" style="2" customWidth="1"/>
    <col min="4869" max="4869" width="22.5703125" style="2" customWidth="1"/>
    <col min="4870" max="4870" width="13.5703125" style="2" customWidth="1"/>
    <col min="4871" max="4871" width="14.140625" style="2" customWidth="1"/>
    <col min="4872" max="4872" width="26.5703125" style="2" customWidth="1"/>
    <col min="4873" max="4873" width="12.85546875" style="2" customWidth="1"/>
    <col min="4874" max="4874" width="16.28515625" style="2" customWidth="1"/>
    <col min="4875" max="4875" width="18.42578125" style="2" customWidth="1"/>
    <col min="4876" max="4876" width="20.7109375" style="2" customWidth="1"/>
    <col min="4877" max="4877" width="25.140625" style="2" customWidth="1"/>
    <col min="4878" max="4878" width="10.140625" style="2" customWidth="1"/>
    <col min="4879" max="4879" width="22.140625" style="2" customWidth="1"/>
    <col min="4880" max="4880" width="19.5703125" style="2" customWidth="1"/>
    <col min="4881" max="4881" width="21.85546875" style="2" customWidth="1"/>
    <col min="4882" max="4882" width="16.140625" style="2" customWidth="1"/>
    <col min="4883" max="4883" width="24.140625" style="2" customWidth="1"/>
    <col min="4884" max="4884" width="14" style="2" bestFit="1" customWidth="1"/>
    <col min="4885" max="5120" width="8.85546875" style="2"/>
    <col min="5121" max="5121" width="11.28515625" style="2" customWidth="1"/>
    <col min="5122" max="5122" width="19.42578125" style="2" customWidth="1"/>
    <col min="5123" max="5123" width="38.85546875" style="2" customWidth="1"/>
    <col min="5124" max="5124" width="34" style="2" customWidth="1"/>
    <col min="5125" max="5125" width="22.5703125" style="2" customWidth="1"/>
    <col min="5126" max="5126" width="13.5703125" style="2" customWidth="1"/>
    <col min="5127" max="5127" width="14.140625" style="2" customWidth="1"/>
    <col min="5128" max="5128" width="26.5703125" style="2" customWidth="1"/>
    <col min="5129" max="5129" width="12.85546875" style="2" customWidth="1"/>
    <col min="5130" max="5130" width="16.28515625" style="2" customWidth="1"/>
    <col min="5131" max="5131" width="18.42578125" style="2" customWidth="1"/>
    <col min="5132" max="5132" width="20.7109375" style="2" customWidth="1"/>
    <col min="5133" max="5133" width="25.140625" style="2" customWidth="1"/>
    <col min="5134" max="5134" width="10.140625" style="2" customWidth="1"/>
    <col min="5135" max="5135" width="22.140625" style="2" customWidth="1"/>
    <col min="5136" max="5136" width="19.5703125" style="2" customWidth="1"/>
    <col min="5137" max="5137" width="21.85546875" style="2" customWidth="1"/>
    <col min="5138" max="5138" width="16.140625" style="2" customWidth="1"/>
    <col min="5139" max="5139" width="24.140625" style="2" customWidth="1"/>
    <col min="5140" max="5140" width="14" style="2" bestFit="1" customWidth="1"/>
    <col min="5141" max="5376" width="8.85546875" style="2"/>
    <col min="5377" max="5377" width="11.28515625" style="2" customWidth="1"/>
    <col min="5378" max="5378" width="19.42578125" style="2" customWidth="1"/>
    <col min="5379" max="5379" width="38.85546875" style="2" customWidth="1"/>
    <col min="5380" max="5380" width="34" style="2" customWidth="1"/>
    <col min="5381" max="5381" width="22.5703125" style="2" customWidth="1"/>
    <col min="5382" max="5382" width="13.5703125" style="2" customWidth="1"/>
    <col min="5383" max="5383" width="14.140625" style="2" customWidth="1"/>
    <col min="5384" max="5384" width="26.5703125" style="2" customWidth="1"/>
    <col min="5385" max="5385" width="12.85546875" style="2" customWidth="1"/>
    <col min="5386" max="5386" width="16.28515625" style="2" customWidth="1"/>
    <col min="5387" max="5387" width="18.42578125" style="2" customWidth="1"/>
    <col min="5388" max="5388" width="20.7109375" style="2" customWidth="1"/>
    <col min="5389" max="5389" width="25.140625" style="2" customWidth="1"/>
    <col min="5390" max="5390" width="10.140625" style="2" customWidth="1"/>
    <col min="5391" max="5391" width="22.140625" style="2" customWidth="1"/>
    <col min="5392" max="5392" width="19.5703125" style="2" customWidth="1"/>
    <col min="5393" max="5393" width="21.85546875" style="2" customWidth="1"/>
    <col min="5394" max="5394" width="16.140625" style="2" customWidth="1"/>
    <col min="5395" max="5395" width="24.140625" style="2" customWidth="1"/>
    <col min="5396" max="5396" width="14" style="2" bestFit="1" customWidth="1"/>
    <col min="5397" max="5632" width="8.85546875" style="2"/>
    <col min="5633" max="5633" width="11.28515625" style="2" customWidth="1"/>
    <col min="5634" max="5634" width="19.42578125" style="2" customWidth="1"/>
    <col min="5635" max="5635" width="38.85546875" style="2" customWidth="1"/>
    <col min="5636" max="5636" width="34" style="2" customWidth="1"/>
    <col min="5637" max="5637" width="22.5703125" style="2" customWidth="1"/>
    <col min="5638" max="5638" width="13.5703125" style="2" customWidth="1"/>
    <col min="5639" max="5639" width="14.140625" style="2" customWidth="1"/>
    <col min="5640" max="5640" width="26.5703125" style="2" customWidth="1"/>
    <col min="5641" max="5641" width="12.85546875" style="2" customWidth="1"/>
    <col min="5642" max="5642" width="16.28515625" style="2" customWidth="1"/>
    <col min="5643" max="5643" width="18.42578125" style="2" customWidth="1"/>
    <col min="5644" max="5644" width="20.7109375" style="2" customWidth="1"/>
    <col min="5645" max="5645" width="25.140625" style="2" customWidth="1"/>
    <col min="5646" max="5646" width="10.140625" style="2" customWidth="1"/>
    <col min="5647" max="5647" width="22.140625" style="2" customWidth="1"/>
    <col min="5648" max="5648" width="19.5703125" style="2" customWidth="1"/>
    <col min="5649" max="5649" width="21.85546875" style="2" customWidth="1"/>
    <col min="5650" max="5650" width="16.140625" style="2" customWidth="1"/>
    <col min="5651" max="5651" width="24.140625" style="2" customWidth="1"/>
    <col min="5652" max="5652" width="14" style="2" bestFit="1" customWidth="1"/>
    <col min="5653" max="5888" width="8.85546875" style="2"/>
    <col min="5889" max="5889" width="11.28515625" style="2" customWidth="1"/>
    <col min="5890" max="5890" width="19.42578125" style="2" customWidth="1"/>
    <col min="5891" max="5891" width="38.85546875" style="2" customWidth="1"/>
    <col min="5892" max="5892" width="34" style="2" customWidth="1"/>
    <col min="5893" max="5893" width="22.5703125" style="2" customWidth="1"/>
    <col min="5894" max="5894" width="13.5703125" style="2" customWidth="1"/>
    <col min="5895" max="5895" width="14.140625" style="2" customWidth="1"/>
    <col min="5896" max="5896" width="26.5703125" style="2" customWidth="1"/>
    <col min="5897" max="5897" width="12.85546875" style="2" customWidth="1"/>
    <col min="5898" max="5898" width="16.28515625" style="2" customWidth="1"/>
    <col min="5899" max="5899" width="18.42578125" style="2" customWidth="1"/>
    <col min="5900" max="5900" width="20.7109375" style="2" customWidth="1"/>
    <col min="5901" max="5901" width="25.140625" style="2" customWidth="1"/>
    <col min="5902" max="5902" width="10.140625" style="2" customWidth="1"/>
    <col min="5903" max="5903" width="22.140625" style="2" customWidth="1"/>
    <col min="5904" max="5904" width="19.5703125" style="2" customWidth="1"/>
    <col min="5905" max="5905" width="21.85546875" style="2" customWidth="1"/>
    <col min="5906" max="5906" width="16.140625" style="2" customWidth="1"/>
    <col min="5907" max="5907" width="24.140625" style="2" customWidth="1"/>
    <col min="5908" max="5908" width="14" style="2" bestFit="1" customWidth="1"/>
    <col min="5909" max="6144" width="8.85546875" style="2"/>
    <col min="6145" max="6145" width="11.28515625" style="2" customWidth="1"/>
    <col min="6146" max="6146" width="19.42578125" style="2" customWidth="1"/>
    <col min="6147" max="6147" width="38.85546875" style="2" customWidth="1"/>
    <col min="6148" max="6148" width="34" style="2" customWidth="1"/>
    <col min="6149" max="6149" width="22.5703125" style="2" customWidth="1"/>
    <col min="6150" max="6150" width="13.5703125" style="2" customWidth="1"/>
    <col min="6151" max="6151" width="14.140625" style="2" customWidth="1"/>
    <col min="6152" max="6152" width="26.5703125" style="2" customWidth="1"/>
    <col min="6153" max="6153" width="12.85546875" style="2" customWidth="1"/>
    <col min="6154" max="6154" width="16.28515625" style="2" customWidth="1"/>
    <col min="6155" max="6155" width="18.42578125" style="2" customWidth="1"/>
    <col min="6156" max="6156" width="20.7109375" style="2" customWidth="1"/>
    <col min="6157" max="6157" width="25.140625" style="2" customWidth="1"/>
    <col min="6158" max="6158" width="10.140625" style="2" customWidth="1"/>
    <col min="6159" max="6159" width="22.140625" style="2" customWidth="1"/>
    <col min="6160" max="6160" width="19.5703125" style="2" customWidth="1"/>
    <col min="6161" max="6161" width="21.85546875" style="2" customWidth="1"/>
    <col min="6162" max="6162" width="16.140625" style="2" customWidth="1"/>
    <col min="6163" max="6163" width="24.140625" style="2" customWidth="1"/>
    <col min="6164" max="6164" width="14" style="2" bestFit="1" customWidth="1"/>
    <col min="6165" max="6400" width="8.85546875" style="2"/>
    <col min="6401" max="6401" width="11.28515625" style="2" customWidth="1"/>
    <col min="6402" max="6402" width="19.42578125" style="2" customWidth="1"/>
    <col min="6403" max="6403" width="38.85546875" style="2" customWidth="1"/>
    <col min="6404" max="6404" width="34" style="2" customWidth="1"/>
    <col min="6405" max="6405" width="22.5703125" style="2" customWidth="1"/>
    <col min="6406" max="6406" width="13.5703125" style="2" customWidth="1"/>
    <col min="6407" max="6407" width="14.140625" style="2" customWidth="1"/>
    <col min="6408" max="6408" width="26.5703125" style="2" customWidth="1"/>
    <col min="6409" max="6409" width="12.85546875" style="2" customWidth="1"/>
    <col min="6410" max="6410" width="16.28515625" style="2" customWidth="1"/>
    <col min="6411" max="6411" width="18.42578125" style="2" customWidth="1"/>
    <col min="6412" max="6412" width="20.7109375" style="2" customWidth="1"/>
    <col min="6413" max="6413" width="25.140625" style="2" customWidth="1"/>
    <col min="6414" max="6414" width="10.140625" style="2" customWidth="1"/>
    <col min="6415" max="6415" width="22.140625" style="2" customWidth="1"/>
    <col min="6416" max="6416" width="19.5703125" style="2" customWidth="1"/>
    <col min="6417" max="6417" width="21.85546875" style="2" customWidth="1"/>
    <col min="6418" max="6418" width="16.140625" style="2" customWidth="1"/>
    <col min="6419" max="6419" width="24.140625" style="2" customWidth="1"/>
    <col min="6420" max="6420" width="14" style="2" bestFit="1" customWidth="1"/>
    <col min="6421" max="6656" width="8.85546875" style="2"/>
    <col min="6657" max="6657" width="11.28515625" style="2" customWidth="1"/>
    <col min="6658" max="6658" width="19.42578125" style="2" customWidth="1"/>
    <col min="6659" max="6659" width="38.85546875" style="2" customWidth="1"/>
    <col min="6660" max="6660" width="34" style="2" customWidth="1"/>
    <col min="6661" max="6661" width="22.5703125" style="2" customWidth="1"/>
    <col min="6662" max="6662" width="13.5703125" style="2" customWidth="1"/>
    <col min="6663" max="6663" width="14.140625" style="2" customWidth="1"/>
    <col min="6664" max="6664" width="26.5703125" style="2" customWidth="1"/>
    <col min="6665" max="6665" width="12.85546875" style="2" customWidth="1"/>
    <col min="6666" max="6666" width="16.28515625" style="2" customWidth="1"/>
    <col min="6667" max="6667" width="18.42578125" style="2" customWidth="1"/>
    <col min="6668" max="6668" width="20.7109375" style="2" customWidth="1"/>
    <col min="6669" max="6669" width="25.140625" style="2" customWidth="1"/>
    <col min="6670" max="6670" width="10.140625" style="2" customWidth="1"/>
    <col min="6671" max="6671" width="22.140625" style="2" customWidth="1"/>
    <col min="6672" max="6672" width="19.5703125" style="2" customWidth="1"/>
    <col min="6673" max="6673" width="21.85546875" style="2" customWidth="1"/>
    <col min="6674" max="6674" width="16.140625" style="2" customWidth="1"/>
    <col min="6675" max="6675" width="24.140625" style="2" customWidth="1"/>
    <col min="6676" max="6676" width="14" style="2" bestFit="1" customWidth="1"/>
    <col min="6677" max="6912" width="8.85546875" style="2"/>
    <col min="6913" max="6913" width="11.28515625" style="2" customWidth="1"/>
    <col min="6914" max="6914" width="19.42578125" style="2" customWidth="1"/>
    <col min="6915" max="6915" width="38.85546875" style="2" customWidth="1"/>
    <col min="6916" max="6916" width="34" style="2" customWidth="1"/>
    <col min="6917" max="6917" width="22.5703125" style="2" customWidth="1"/>
    <col min="6918" max="6918" width="13.5703125" style="2" customWidth="1"/>
    <col min="6919" max="6919" width="14.140625" style="2" customWidth="1"/>
    <col min="6920" max="6920" width="26.5703125" style="2" customWidth="1"/>
    <col min="6921" max="6921" width="12.85546875" style="2" customWidth="1"/>
    <col min="6922" max="6922" width="16.28515625" style="2" customWidth="1"/>
    <col min="6923" max="6923" width="18.42578125" style="2" customWidth="1"/>
    <col min="6924" max="6924" width="20.7109375" style="2" customWidth="1"/>
    <col min="6925" max="6925" width="25.140625" style="2" customWidth="1"/>
    <col min="6926" max="6926" width="10.140625" style="2" customWidth="1"/>
    <col min="6927" max="6927" width="22.140625" style="2" customWidth="1"/>
    <col min="6928" max="6928" width="19.5703125" style="2" customWidth="1"/>
    <col min="6929" max="6929" width="21.85546875" style="2" customWidth="1"/>
    <col min="6930" max="6930" width="16.140625" style="2" customWidth="1"/>
    <col min="6931" max="6931" width="24.140625" style="2" customWidth="1"/>
    <col min="6932" max="6932" width="14" style="2" bestFit="1" customWidth="1"/>
    <col min="6933" max="7168" width="8.85546875" style="2"/>
    <col min="7169" max="7169" width="11.28515625" style="2" customWidth="1"/>
    <col min="7170" max="7170" width="19.42578125" style="2" customWidth="1"/>
    <col min="7171" max="7171" width="38.85546875" style="2" customWidth="1"/>
    <col min="7172" max="7172" width="34" style="2" customWidth="1"/>
    <col min="7173" max="7173" width="22.5703125" style="2" customWidth="1"/>
    <col min="7174" max="7174" width="13.5703125" style="2" customWidth="1"/>
    <col min="7175" max="7175" width="14.140625" style="2" customWidth="1"/>
    <col min="7176" max="7176" width="26.5703125" style="2" customWidth="1"/>
    <col min="7177" max="7177" width="12.85546875" style="2" customWidth="1"/>
    <col min="7178" max="7178" width="16.28515625" style="2" customWidth="1"/>
    <col min="7179" max="7179" width="18.42578125" style="2" customWidth="1"/>
    <col min="7180" max="7180" width="20.7109375" style="2" customWidth="1"/>
    <col min="7181" max="7181" width="25.140625" style="2" customWidth="1"/>
    <col min="7182" max="7182" width="10.140625" style="2" customWidth="1"/>
    <col min="7183" max="7183" width="22.140625" style="2" customWidth="1"/>
    <col min="7184" max="7184" width="19.5703125" style="2" customWidth="1"/>
    <col min="7185" max="7185" width="21.85546875" style="2" customWidth="1"/>
    <col min="7186" max="7186" width="16.140625" style="2" customWidth="1"/>
    <col min="7187" max="7187" width="24.140625" style="2" customWidth="1"/>
    <col min="7188" max="7188" width="14" style="2" bestFit="1" customWidth="1"/>
    <col min="7189" max="7424" width="8.85546875" style="2"/>
    <col min="7425" max="7425" width="11.28515625" style="2" customWidth="1"/>
    <col min="7426" max="7426" width="19.42578125" style="2" customWidth="1"/>
    <col min="7427" max="7427" width="38.85546875" style="2" customWidth="1"/>
    <col min="7428" max="7428" width="34" style="2" customWidth="1"/>
    <col min="7429" max="7429" width="22.5703125" style="2" customWidth="1"/>
    <col min="7430" max="7430" width="13.5703125" style="2" customWidth="1"/>
    <col min="7431" max="7431" width="14.140625" style="2" customWidth="1"/>
    <col min="7432" max="7432" width="26.5703125" style="2" customWidth="1"/>
    <col min="7433" max="7433" width="12.85546875" style="2" customWidth="1"/>
    <col min="7434" max="7434" width="16.28515625" style="2" customWidth="1"/>
    <col min="7435" max="7435" width="18.42578125" style="2" customWidth="1"/>
    <col min="7436" max="7436" width="20.7109375" style="2" customWidth="1"/>
    <col min="7437" max="7437" width="25.140625" style="2" customWidth="1"/>
    <col min="7438" max="7438" width="10.140625" style="2" customWidth="1"/>
    <col min="7439" max="7439" width="22.140625" style="2" customWidth="1"/>
    <col min="7440" max="7440" width="19.5703125" style="2" customWidth="1"/>
    <col min="7441" max="7441" width="21.85546875" style="2" customWidth="1"/>
    <col min="7442" max="7442" width="16.140625" style="2" customWidth="1"/>
    <col min="7443" max="7443" width="24.140625" style="2" customWidth="1"/>
    <col min="7444" max="7444" width="14" style="2" bestFit="1" customWidth="1"/>
    <col min="7445" max="7680" width="8.85546875" style="2"/>
    <col min="7681" max="7681" width="11.28515625" style="2" customWidth="1"/>
    <col min="7682" max="7682" width="19.42578125" style="2" customWidth="1"/>
    <col min="7683" max="7683" width="38.85546875" style="2" customWidth="1"/>
    <col min="7684" max="7684" width="34" style="2" customWidth="1"/>
    <col min="7685" max="7685" width="22.5703125" style="2" customWidth="1"/>
    <col min="7686" max="7686" width="13.5703125" style="2" customWidth="1"/>
    <col min="7687" max="7687" width="14.140625" style="2" customWidth="1"/>
    <col min="7688" max="7688" width="26.5703125" style="2" customWidth="1"/>
    <col min="7689" max="7689" width="12.85546875" style="2" customWidth="1"/>
    <col min="7690" max="7690" width="16.28515625" style="2" customWidth="1"/>
    <col min="7691" max="7691" width="18.42578125" style="2" customWidth="1"/>
    <col min="7692" max="7692" width="20.7109375" style="2" customWidth="1"/>
    <col min="7693" max="7693" width="25.140625" style="2" customWidth="1"/>
    <col min="7694" max="7694" width="10.140625" style="2" customWidth="1"/>
    <col min="7695" max="7695" width="22.140625" style="2" customWidth="1"/>
    <col min="7696" max="7696" width="19.5703125" style="2" customWidth="1"/>
    <col min="7697" max="7697" width="21.85546875" style="2" customWidth="1"/>
    <col min="7698" max="7698" width="16.140625" style="2" customWidth="1"/>
    <col min="7699" max="7699" width="24.140625" style="2" customWidth="1"/>
    <col min="7700" max="7700" width="14" style="2" bestFit="1" customWidth="1"/>
    <col min="7701" max="7936" width="8.85546875" style="2"/>
    <col min="7937" max="7937" width="11.28515625" style="2" customWidth="1"/>
    <col min="7938" max="7938" width="19.42578125" style="2" customWidth="1"/>
    <col min="7939" max="7939" width="38.85546875" style="2" customWidth="1"/>
    <col min="7940" max="7940" width="34" style="2" customWidth="1"/>
    <col min="7941" max="7941" width="22.5703125" style="2" customWidth="1"/>
    <col min="7942" max="7942" width="13.5703125" style="2" customWidth="1"/>
    <col min="7943" max="7943" width="14.140625" style="2" customWidth="1"/>
    <col min="7944" max="7944" width="26.5703125" style="2" customWidth="1"/>
    <col min="7945" max="7945" width="12.85546875" style="2" customWidth="1"/>
    <col min="7946" max="7946" width="16.28515625" style="2" customWidth="1"/>
    <col min="7947" max="7947" width="18.42578125" style="2" customWidth="1"/>
    <col min="7948" max="7948" width="20.7109375" style="2" customWidth="1"/>
    <col min="7949" max="7949" width="25.140625" style="2" customWidth="1"/>
    <col min="7950" max="7950" width="10.140625" style="2" customWidth="1"/>
    <col min="7951" max="7951" width="22.140625" style="2" customWidth="1"/>
    <col min="7952" max="7952" width="19.5703125" style="2" customWidth="1"/>
    <col min="7953" max="7953" width="21.85546875" style="2" customWidth="1"/>
    <col min="7954" max="7954" width="16.140625" style="2" customWidth="1"/>
    <col min="7955" max="7955" width="24.140625" style="2" customWidth="1"/>
    <col min="7956" max="7956" width="14" style="2" bestFit="1" customWidth="1"/>
    <col min="7957" max="8192" width="8.85546875" style="2"/>
    <col min="8193" max="8193" width="11.28515625" style="2" customWidth="1"/>
    <col min="8194" max="8194" width="19.42578125" style="2" customWidth="1"/>
    <col min="8195" max="8195" width="38.85546875" style="2" customWidth="1"/>
    <col min="8196" max="8196" width="34" style="2" customWidth="1"/>
    <col min="8197" max="8197" width="22.5703125" style="2" customWidth="1"/>
    <col min="8198" max="8198" width="13.5703125" style="2" customWidth="1"/>
    <col min="8199" max="8199" width="14.140625" style="2" customWidth="1"/>
    <col min="8200" max="8200" width="26.5703125" style="2" customWidth="1"/>
    <col min="8201" max="8201" width="12.85546875" style="2" customWidth="1"/>
    <col min="8202" max="8202" width="16.28515625" style="2" customWidth="1"/>
    <col min="8203" max="8203" width="18.42578125" style="2" customWidth="1"/>
    <col min="8204" max="8204" width="20.7109375" style="2" customWidth="1"/>
    <col min="8205" max="8205" width="25.140625" style="2" customWidth="1"/>
    <col min="8206" max="8206" width="10.140625" style="2" customWidth="1"/>
    <col min="8207" max="8207" width="22.140625" style="2" customWidth="1"/>
    <col min="8208" max="8208" width="19.5703125" style="2" customWidth="1"/>
    <col min="8209" max="8209" width="21.85546875" style="2" customWidth="1"/>
    <col min="8210" max="8210" width="16.140625" style="2" customWidth="1"/>
    <col min="8211" max="8211" width="24.140625" style="2" customWidth="1"/>
    <col min="8212" max="8212" width="14" style="2" bestFit="1" customWidth="1"/>
    <col min="8213" max="8448" width="8.85546875" style="2"/>
    <col min="8449" max="8449" width="11.28515625" style="2" customWidth="1"/>
    <col min="8450" max="8450" width="19.42578125" style="2" customWidth="1"/>
    <col min="8451" max="8451" width="38.85546875" style="2" customWidth="1"/>
    <col min="8452" max="8452" width="34" style="2" customWidth="1"/>
    <col min="8453" max="8453" width="22.5703125" style="2" customWidth="1"/>
    <col min="8454" max="8454" width="13.5703125" style="2" customWidth="1"/>
    <col min="8455" max="8455" width="14.140625" style="2" customWidth="1"/>
    <col min="8456" max="8456" width="26.5703125" style="2" customWidth="1"/>
    <col min="8457" max="8457" width="12.85546875" style="2" customWidth="1"/>
    <col min="8458" max="8458" width="16.28515625" style="2" customWidth="1"/>
    <col min="8459" max="8459" width="18.42578125" style="2" customWidth="1"/>
    <col min="8460" max="8460" width="20.7109375" style="2" customWidth="1"/>
    <col min="8461" max="8461" width="25.140625" style="2" customWidth="1"/>
    <col min="8462" max="8462" width="10.140625" style="2" customWidth="1"/>
    <col min="8463" max="8463" width="22.140625" style="2" customWidth="1"/>
    <col min="8464" max="8464" width="19.5703125" style="2" customWidth="1"/>
    <col min="8465" max="8465" width="21.85546875" style="2" customWidth="1"/>
    <col min="8466" max="8466" width="16.140625" style="2" customWidth="1"/>
    <col min="8467" max="8467" width="24.140625" style="2" customWidth="1"/>
    <col min="8468" max="8468" width="14" style="2" bestFit="1" customWidth="1"/>
    <col min="8469" max="8704" width="8.85546875" style="2"/>
    <col min="8705" max="8705" width="11.28515625" style="2" customWidth="1"/>
    <col min="8706" max="8706" width="19.42578125" style="2" customWidth="1"/>
    <col min="8707" max="8707" width="38.85546875" style="2" customWidth="1"/>
    <col min="8708" max="8708" width="34" style="2" customWidth="1"/>
    <col min="8709" max="8709" width="22.5703125" style="2" customWidth="1"/>
    <col min="8710" max="8710" width="13.5703125" style="2" customWidth="1"/>
    <col min="8711" max="8711" width="14.140625" style="2" customWidth="1"/>
    <col min="8712" max="8712" width="26.5703125" style="2" customWidth="1"/>
    <col min="8713" max="8713" width="12.85546875" style="2" customWidth="1"/>
    <col min="8714" max="8714" width="16.28515625" style="2" customWidth="1"/>
    <col min="8715" max="8715" width="18.42578125" style="2" customWidth="1"/>
    <col min="8716" max="8716" width="20.7109375" style="2" customWidth="1"/>
    <col min="8717" max="8717" width="25.140625" style="2" customWidth="1"/>
    <col min="8718" max="8718" width="10.140625" style="2" customWidth="1"/>
    <col min="8719" max="8719" width="22.140625" style="2" customWidth="1"/>
    <col min="8720" max="8720" width="19.5703125" style="2" customWidth="1"/>
    <col min="8721" max="8721" width="21.85546875" style="2" customWidth="1"/>
    <col min="8722" max="8722" width="16.140625" style="2" customWidth="1"/>
    <col min="8723" max="8723" width="24.140625" style="2" customWidth="1"/>
    <col min="8724" max="8724" width="14" style="2" bestFit="1" customWidth="1"/>
    <col min="8725" max="8960" width="8.85546875" style="2"/>
    <col min="8961" max="8961" width="11.28515625" style="2" customWidth="1"/>
    <col min="8962" max="8962" width="19.42578125" style="2" customWidth="1"/>
    <col min="8963" max="8963" width="38.85546875" style="2" customWidth="1"/>
    <col min="8964" max="8964" width="34" style="2" customWidth="1"/>
    <col min="8965" max="8965" width="22.5703125" style="2" customWidth="1"/>
    <col min="8966" max="8966" width="13.5703125" style="2" customWidth="1"/>
    <col min="8967" max="8967" width="14.140625" style="2" customWidth="1"/>
    <col min="8968" max="8968" width="26.5703125" style="2" customWidth="1"/>
    <col min="8969" max="8969" width="12.85546875" style="2" customWidth="1"/>
    <col min="8970" max="8970" width="16.28515625" style="2" customWidth="1"/>
    <col min="8971" max="8971" width="18.42578125" style="2" customWidth="1"/>
    <col min="8972" max="8972" width="20.7109375" style="2" customWidth="1"/>
    <col min="8973" max="8973" width="25.140625" style="2" customWidth="1"/>
    <col min="8974" max="8974" width="10.140625" style="2" customWidth="1"/>
    <col min="8975" max="8975" width="22.140625" style="2" customWidth="1"/>
    <col min="8976" max="8976" width="19.5703125" style="2" customWidth="1"/>
    <col min="8977" max="8977" width="21.85546875" style="2" customWidth="1"/>
    <col min="8978" max="8978" width="16.140625" style="2" customWidth="1"/>
    <col min="8979" max="8979" width="24.140625" style="2" customWidth="1"/>
    <col min="8980" max="8980" width="14" style="2" bestFit="1" customWidth="1"/>
    <col min="8981" max="9216" width="8.85546875" style="2"/>
    <col min="9217" max="9217" width="11.28515625" style="2" customWidth="1"/>
    <col min="9218" max="9218" width="19.42578125" style="2" customWidth="1"/>
    <col min="9219" max="9219" width="38.85546875" style="2" customWidth="1"/>
    <col min="9220" max="9220" width="34" style="2" customWidth="1"/>
    <col min="9221" max="9221" width="22.5703125" style="2" customWidth="1"/>
    <col min="9222" max="9222" width="13.5703125" style="2" customWidth="1"/>
    <col min="9223" max="9223" width="14.140625" style="2" customWidth="1"/>
    <col min="9224" max="9224" width="26.5703125" style="2" customWidth="1"/>
    <col min="9225" max="9225" width="12.85546875" style="2" customWidth="1"/>
    <col min="9226" max="9226" width="16.28515625" style="2" customWidth="1"/>
    <col min="9227" max="9227" width="18.42578125" style="2" customWidth="1"/>
    <col min="9228" max="9228" width="20.7109375" style="2" customWidth="1"/>
    <col min="9229" max="9229" width="25.140625" style="2" customWidth="1"/>
    <col min="9230" max="9230" width="10.140625" style="2" customWidth="1"/>
    <col min="9231" max="9231" width="22.140625" style="2" customWidth="1"/>
    <col min="9232" max="9232" width="19.5703125" style="2" customWidth="1"/>
    <col min="9233" max="9233" width="21.85546875" style="2" customWidth="1"/>
    <col min="9234" max="9234" width="16.140625" style="2" customWidth="1"/>
    <col min="9235" max="9235" width="24.140625" style="2" customWidth="1"/>
    <col min="9236" max="9236" width="14" style="2" bestFit="1" customWidth="1"/>
    <col min="9237" max="9472" width="8.85546875" style="2"/>
    <col min="9473" max="9473" width="11.28515625" style="2" customWidth="1"/>
    <col min="9474" max="9474" width="19.42578125" style="2" customWidth="1"/>
    <col min="9475" max="9475" width="38.85546875" style="2" customWidth="1"/>
    <col min="9476" max="9476" width="34" style="2" customWidth="1"/>
    <col min="9477" max="9477" width="22.5703125" style="2" customWidth="1"/>
    <col min="9478" max="9478" width="13.5703125" style="2" customWidth="1"/>
    <col min="9479" max="9479" width="14.140625" style="2" customWidth="1"/>
    <col min="9480" max="9480" width="26.5703125" style="2" customWidth="1"/>
    <col min="9481" max="9481" width="12.85546875" style="2" customWidth="1"/>
    <col min="9482" max="9482" width="16.28515625" style="2" customWidth="1"/>
    <col min="9483" max="9483" width="18.42578125" style="2" customWidth="1"/>
    <col min="9484" max="9484" width="20.7109375" style="2" customWidth="1"/>
    <col min="9485" max="9485" width="25.140625" style="2" customWidth="1"/>
    <col min="9486" max="9486" width="10.140625" style="2" customWidth="1"/>
    <col min="9487" max="9487" width="22.140625" style="2" customWidth="1"/>
    <col min="9488" max="9488" width="19.5703125" style="2" customWidth="1"/>
    <col min="9489" max="9489" width="21.85546875" style="2" customWidth="1"/>
    <col min="9490" max="9490" width="16.140625" style="2" customWidth="1"/>
    <col min="9491" max="9491" width="24.140625" style="2" customWidth="1"/>
    <col min="9492" max="9492" width="14" style="2" bestFit="1" customWidth="1"/>
    <col min="9493" max="9728" width="8.85546875" style="2"/>
    <col min="9729" max="9729" width="11.28515625" style="2" customWidth="1"/>
    <col min="9730" max="9730" width="19.42578125" style="2" customWidth="1"/>
    <col min="9731" max="9731" width="38.85546875" style="2" customWidth="1"/>
    <col min="9732" max="9732" width="34" style="2" customWidth="1"/>
    <col min="9733" max="9733" width="22.5703125" style="2" customWidth="1"/>
    <col min="9734" max="9734" width="13.5703125" style="2" customWidth="1"/>
    <col min="9735" max="9735" width="14.140625" style="2" customWidth="1"/>
    <col min="9736" max="9736" width="26.5703125" style="2" customWidth="1"/>
    <col min="9737" max="9737" width="12.85546875" style="2" customWidth="1"/>
    <col min="9738" max="9738" width="16.28515625" style="2" customWidth="1"/>
    <col min="9739" max="9739" width="18.42578125" style="2" customWidth="1"/>
    <col min="9740" max="9740" width="20.7109375" style="2" customWidth="1"/>
    <col min="9741" max="9741" width="25.140625" style="2" customWidth="1"/>
    <col min="9742" max="9742" width="10.140625" style="2" customWidth="1"/>
    <col min="9743" max="9743" width="22.140625" style="2" customWidth="1"/>
    <col min="9744" max="9744" width="19.5703125" style="2" customWidth="1"/>
    <col min="9745" max="9745" width="21.85546875" style="2" customWidth="1"/>
    <col min="9746" max="9746" width="16.140625" style="2" customWidth="1"/>
    <col min="9747" max="9747" width="24.140625" style="2" customWidth="1"/>
    <col min="9748" max="9748" width="14" style="2" bestFit="1" customWidth="1"/>
    <col min="9749" max="9984" width="8.85546875" style="2"/>
    <col min="9985" max="9985" width="11.28515625" style="2" customWidth="1"/>
    <col min="9986" max="9986" width="19.42578125" style="2" customWidth="1"/>
    <col min="9987" max="9987" width="38.85546875" style="2" customWidth="1"/>
    <col min="9988" max="9988" width="34" style="2" customWidth="1"/>
    <col min="9989" max="9989" width="22.5703125" style="2" customWidth="1"/>
    <col min="9990" max="9990" width="13.5703125" style="2" customWidth="1"/>
    <col min="9991" max="9991" width="14.140625" style="2" customWidth="1"/>
    <col min="9992" max="9992" width="26.5703125" style="2" customWidth="1"/>
    <col min="9993" max="9993" width="12.85546875" style="2" customWidth="1"/>
    <col min="9994" max="9994" width="16.28515625" style="2" customWidth="1"/>
    <col min="9995" max="9995" width="18.42578125" style="2" customWidth="1"/>
    <col min="9996" max="9996" width="20.7109375" style="2" customWidth="1"/>
    <col min="9997" max="9997" width="25.140625" style="2" customWidth="1"/>
    <col min="9998" max="9998" width="10.140625" style="2" customWidth="1"/>
    <col min="9999" max="9999" width="22.140625" style="2" customWidth="1"/>
    <col min="10000" max="10000" width="19.5703125" style="2" customWidth="1"/>
    <col min="10001" max="10001" width="21.85546875" style="2" customWidth="1"/>
    <col min="10002" max="10002" width="16.140625" style="2" customWidth="1"/>
    <col min="10003" max="10003" width="24.140625" style="2" customWidth="1"/>
    <col min="10004" max="10004" width="14" style="2" bestFit="1" customWidth="1"/>
    <col min="10005" max="10240" width="8.85546875" style="2"/>
    <col min="10241" max="10241" width="11.28515625" style="2" customWidth="1"/>
    <col min="10242" max="10242" width="19.42578125" style="2" customWidth="1"/>
    <col min="10243" max="10243" width="38.85546875" style="2" customWidth="1"/>
    <col min="10244" max="10244" width="34" style="2" customWidth="1"/>
    <col min="10245" max="10245" width="22.5703125" style="2" customWidth="1"/>
    <col min="10246" max="10246" width="13.5703125" style="2" customWidth="1"/>
    <col min="10247" max="10247" width="14.140625" style="2" customWidth="1"/>
    <col min="10248" max="10248" width="26.5703125" style="2" customWidth="1"/>
    <col min="10249" max="10249" width="12.85546875" style="2" customWidth="1"/>
    <col min="10250" max="10250" width="16.28515625" style="2" customWidth="1"/>
    <col min="10251" max="10251" width="18.42578125" style="2" customWidth="1"/>
    <col min="10252" max="10252" width="20.7109375" style="2" customWidth="1"/>
    <col min="10253" max="10253" width="25.140625" style="2" customWidth="1"/>
    <col min="10254" max="10254" width="10.140625" style="2" customWidth="1"/>
    <col min="10255" max="10255" width="22.140625" style="2" customWidth="1"/>
    <col min="10256" max="10256" width="19.5703125" style="2" customWidth="1"/>
    <col min="10257" max="10257" width="21.85546875" style="2" customWidth="1"/>
    <col min="10258" max="10258" width="16.140625" style="2" customWidth="1"/>
    <col min="10259" max="10259" width="24.140625" style="2" customWidth="1"/>
    <col min="10260" max="10260" width="14" style="2" bestFit="1" customWidth="1"/>
    <col min="10261" max="10496" width="8.85546875" style="2"/>
    <col min="10497" max="10497" width="11.28515625" style="2" customWidth="1"/>
    <col min="10498" max="10498" width="19.42578125" style="2" customWidth="1"/>
    <col min="10499" max="10499" width="38.85546875" style="2" customWidth="1"/>
    <col min="10500" max="10500" width="34" style="2" customWidth="1"/>
    <col min="10501" max="10501" width="22.5703125" style="2" customWidth="1"/>
    <col min="10502" max="10502" width="13.5703125" style="2" customWidth="1"/>
    <col min="10503" max="10503" width="14.140625" style="2" customWidth="1"/>
    <col min="10504" max="10504" width="26.5703125" style="2" customWidth="1"/>
    <col min="10505" max="10505" width="12.85546875" style="2" customWidth="1"/>
    <col min="10506" max="10506" width="16.28515625" style="2" customWidth="1"/>
    <col min="10507" max="10507" width="18.42578125" style="2" customWidth="1"/>
    <col min="10508" max="10508" width="20.7109375" style="2" customWidth="1"/>
    <col min="10509" max="10509" width="25.140625" style="2" customWidth="1"/>
    <col min="10510" max="10510" width="10.140625" style="2" customWidth="1"/>
    <col min="10511" max="10511" width="22.140625" style="2" customWidth="1"/>
    <col min="10512" max="10512" width="19.5703125" style="2" customWidth="1"/>
    <col min="10513" max="10513" width="21.85546875" style="2" customWidth="1"/>
    <col min="10514" max="10514" width="16.140625" style="2" customWidth="1"/>
    <col min="10515" max="10515" width="24.140625" style="2" customWidth="1"/>
    <col min="10516" max="10516" width="14" style="2" bestFit="1" customWidth="1"/>
    <col min="10517" max="10752" width="8.85546875" style="2"/>
    <col min="10753" max="10753" width="11.28515625" style="2" customWidth="1"/>
    <col min="10754" max="10754" width="19.42578125" style="2" customWidth="1"/>
    <col min="10755" max="10755" width="38.85546875" style="2" customWidth="1"/>
    <col min="10756" max="10756" width="34" style="2" customWidth="1"/>
    <col min="10757" max="10757" width="22.5703125" style="2" customWidth="1"/>
    <col min="10758" max="10758" width="13.5703125" style="2" customWidth="1"/>
    <col min="10759" max="10759" width="14.140625" style="2" customWidth="1"/>
    <col min="10760" max="10760" width="26.5703125" style="2" customWidth="1"/>
    <col min="10761" max="10761" width="12.85546875" style="2" customWidth="1"/>
    <col min="10762" max="10762" width="16.28515625" style="2" customWidth="1"/>
    <col min="10763" max="10763" width="18.42578125" style="2" customWidth="1"/>
    <col min="10764" max="10764" width="20.7109375" style="2" customWidth="1"/>
    <col min="10765" max="10765" width="25.140625" style="2" customWidth="1"/>
    <col min="10766" max="10766" width="10.140625" style="2" customWidth="1"/>
    <col min="10767" max="10767" width="22.140625" style="2" customWidth="1"/>
    <col min="10768" max="10768" width="19.5703125" style="2" customWidth="1"/>
    <col min="10769" max="10769" width="21.85546875" style="2" customWidth="1"/>
    <col min="10770" max="10770" width="16.140625" style="2" customWidth="1"/>
    <col min="10771" max="10771" width="24.140625" style="2" customWidth="1"/>
    <col min="10772" max="10772" width="14" style="2" bestFit="1" customWidth="1"/>
    <col min="10773" max="11008" width="8.85546875" style="2"/>
    <col min="11009" max="11009" width="11.28515625" style="2" customWidth="1"/>
    <col min="11010" max="11010" width="19.42578125" style="2" customWidth="1"/>
    <col min="11011" max="11011" width="38.85546875" style="2" customWidth="1"/>
    <col min="11012" max="11012" width="34" style="2" customWidth="1"/>
    <col min="11013" max="11013" width="22.5703125" style="2" customWidth="1"/>
    <col min="11014" max="11014" width="13.5703125" style="2" customWidth="1"/>
    <col min="11015" max="11015" width="14.140625" style="2" customWidth="1"/>
    <col min="11016" max="11016" width="26.5703125" style="2" customWidth="1"/>
    <col min="11017" max="11017" width="12.85546875" style="2" customWidth="1"/>
    <col min="11018" max="11018" width="16.28515625" style="2" customWidth="1"/>
    <col min="11019" max="11019" width="18.42578125" style="2" customWidth="1"/>
    <col min="11020" max="11020" width="20.7109375" style="2" customWidth="1"/>
    <col min="11021" max="11021" width="25.140625" style="2" customWidth="1"/>
    <col min="11022" max="11022" width="10.140625" style="2" customWidth="1"/>
    <col min="11023" max="11023" width="22.140625" style="2" customWidth="1"/>
    <col min="11024" max="11024" width="19.5703125" style="2" customWidth="1"/>
    <col min="11025" max="11025" width="21.85546875" style="2" customWidth="1"/>
    <col min="11026" max="11026" width="16.140625" style="2" customWidth="1"/>
    <col min="11027" max="11027" width="24.140625" style="2" customWidth="1"/>
    <col min="11028" max="11028" width="14" style="2" bestFit="1" customWidth="1"/>
    <col min="11029" max="11264" width="8.85546875" style="2"/>
    <col min="11265" max="11265" width="11.28515625" style="2" customWidth="1"/>
    <col min="11266" max="11266" width="19.42578125" style="2" customWidth="1"/>
    <col min="11267" max="11267" width="38.85546875" style="2" customWidth="1"/>
    <col min="11268" max="11268" width="34" style="2" customWidth="1"/>
    <col min="11269" max="11269" width="22.5703125" style="2" customWidth="1"/>
    <col min="11270" max="11270" width="13.5703125" style="2" customWidth="1"/>
    <col min="11271" max="11271" width="14.140625" style="2" customWidth="1"/>
    <col min="11272" max="11272" width="26.5703125" style="2" customWidth="1"/>
    <col min="11273" max="11273" width="12.85546875" style="2" customWidth="1"/>
    <col min="11274" max="11274" width="16.28515625" style="2" customWidth="1"/>
    <col min="11275" max="11275" width="18.42578125" style="2" customWidth="1"/>
    <col min="11276" max="11276" width="20.7109375" style="2" customWidth="1"/>
    <col min="11277" max="11277" width="25.140625" style="2" customWidth="1"/>
    <col min="11278" max="11278" width="10.140625" style="2" customWidth="1"/>
    <col min="11279" max="11279" width="22.140625" style="2" customWidth="1"/>
    <col min="11280" max="11280" width="19.5703125" style="2" customWidth="1"/>
    <col min="11281" max="11281" width="21.85546875" style="2" customWidth="1"/>
    <col min="11282" max="11282" width="16.140625" style="2" customWidth="1"/>
    <col min="11283" max="11283" width="24.140625" style="2" customWidth="1"/>
    <col min="11284" max="11284" width="14" style="2" bestFit="1" customWidth="1"/>
    <col min="11285" max="11520" width="8.85546875" style="2"/>
    <col min="11521" max="11521" width="11.28515625" style="2" customWidth="1"/>
    <col min="11522" max="11522" width="19.42578125" style="2" customWidth="1"/>
    <col min="11523" max="11523" width="38.85546875" style="2" customWidth="1"/>
    <col min="11524" max="11524" width="34" style="2" customWidth="1"/>
    <col min="11525" max="11525" width="22.5703125" style="2" customWidth="1"/>
    <col min="11526" max="11526" width="13.5703125" style="2" customWidth="1"/>
    <col min="11527" max="11527" width="14.140625" style="2" customWidth="1"/>
    <col min="11528" max="11528" width="26.5703125" style="2" customWidth="1"/>
    <col min="11529" max="11529" width="12.85546875" style="2" customWidth="1"/>
    <col min="11530" max="11530" width="16.28515625" style="2" customWidth="1"/>
    <col min="11531" max="11531" width="18.42578125" style="2" customWidth="1"/>
    <col min="11532" max="11532" width="20.7109375" style="2" customWidth="1"/>
    <col min="11533" max="11533" width="25.140625" style="2" customWidth="1"/>
    <col min="11534" max="11534" width="10.140625" style="2" customWidth="1"/>
    <col min="11535" max="11535" width="22.140625" style="2" customWidth="1"/>
    <col min="11536" max="11536" width="19.5703125" style="2" customWidth="1"/>
    <col min="11537" max="11537" width="21.85546875" style="2" customWidth="1"/>
    <col min="11538" max="11538" width="16.140625" style="2" customWidth="1"/>
    <col min="11539" max="11539" width="24.140625" style="2" customWidth="1"/>
    <col min="11540" max="11540" width="14" style="2" bestFit="1" customWidth="1"/>
    <col min="11541" max="11776" width="8.85546875" style="2"/>
    <col min="11777" max="11777" width="11.28515625" style="2" customWidth="1"/>
    <col min="11778" max="11778" width="19.42578125" style="2" customWidth="1"/>
    <col min="11779" max="11779" width="38.85546875" style="2" customWidth="1"/>
    <col min="11780" max="11780" width="34" style="2" customWidth="1"/>
    <col min="11781" max="11781" width="22.5703125" style="2" customWidth="1"/>
    <col min="11782" max="11782" width="13.5703125" style="2" customWidth="1"/>
    <col min="11783" max="11783" width="14.140625" style="2" customWidth="1"/>
    <col min="11784" max="11784" width="26.5703125" style="2" customWidth="1"/>
    <col min="11785" max="11785" width="12.85546875" style="2" customWidth="1"/>
    <col min="11786" max="11786" width="16.28515625" style="2" customWidth="1"/>
    <col min="11787" max="11787" width="18.42578125" style="2" customWidth="1"/>
    <col min="11788" max="11788" width="20.7109375" style="2" customWidth="1"/>
    <col min="11789" max="11789" width="25.140625" style="2" customWidth="1"/>
    <col min="11790" max="11790" width="10.140625" style="2" customWidth="1"/>
    <col min="11791" max="11791" width="22.140625" style="2" customWidth="1"/>
    <col min="11792" max="11792" width="19.5703125" style="2" customWidth="1"/>
    <col min="11793" max="11793" width="21.85546875" style="2" customWidth="1"/>
    <col min="11794" max="11794" width="16.140625" style="2" customWidth="1"/>
    <col min="11795" max="11795" width="24.140625" style="2" customWidth="1"/>
    <col min="11796" max="11796" width="14" style="2" bestFit="1" customWidth="1"/>
    <col min="11797" max="12032" width="8.85546875" style="2"/>
    <col min="12033" max="12033" width="11.28515625" style="2" customWidth="1"/>
    <col min="12034" max="12034" width="19.42578125" style="2" customWidth="1"/>
    <col min="12035" max="12035" width="38.85546875" style="2" customWidth="1"/>
    <col min="12036" max="12036" width="34" style="2" customWidth="1"/>
    <col min="12037" max="12037" width="22.5703125" style="2" customWidth="1"/>
    <col min="12038" max="12038" width="13.5703125" style="2" customWidth="1"/>
    <col min="12039" max="12039" width="14.140625" style="2" customWidth="1"/>
    <col min="12040" max="12040" width="26.5703125" style="2" customWidth="1"/>
    <col min="12041" max="12041" width="12.85546875" style="2" customWidth="1"/>
    <col min="12042" max="12042" width="16.28515625" style="2" customWidth="1"/>
    <col min="12043" max="12043" width="18.42578125" style="2" customWidth="1"/>
    <col min="12044" max="12044" width="20.7109375" style="2" customWidth="1"/>
    <col min="12045" max="12045" width="25.140625" style="2" customWidth="1"/>
    <col min="12046" max="12046" width="10.140625" style="2" customWidth="1"/>
    <col min="12047" max="12047" width="22.140625" style="2" customWidth="1"/>
    <col min="12048" max="12048" width="19.5703125" style="2" customWidth="1"/>
    <col min="12049" max="12049" width="21.85546875" style="2" customWidth="1"/>
    <col min="12050" max="12050" width="16.140625" style="2" customWidth="1"/>
    <col min="12051" max="12051" width="24.140625" style="2" customWidth="1"/>
    <col min="12052" max="12052" width="14" style="2" bestFit="1" customWidth="1"/>
    <col min="12053" max="12288" width="8.85546875" style="2"/>
    <col min="12289" max="12289" width="11.28515625" style="2" customWidth="1"/>
    <col min="12290" max="12290" width="19.42578125" style="2" customWidth="1"/>
    <col min="12291" max="12291" width="38.85546875" style="2" customWidth="1"/>
    <col min="12292" max="12292" width="34" style="2" customWidth="1"/>
    <col min="12293" max="12293" width="22.5703125" style="2" customWidth="1"/>
    <col min="12294" max="12294" width="13.5703125" style="2" customWidth="1"/>
    <col min="12295" max="12295" width="14.140625" style="2" customWidth="1"/>
    <col min="12296" max="12296" width="26.5703125" style="2" customWidth="1"/>
    <col min="12297" max="12297" width="12.85546875" style="2" customWidth="1"/>
    <col min="12298" max="12298" width="16.28515625" style="2" customWidth="1"/>
    <col min="12299" max="12299" width="18.42578125" style="2" customWidth="1"/>
    <col min="12300" max="12300" width="20.7109375" style="2" customWidth="1"/>
    <col min="12301" max="12301" width="25.140625" style="2" customWidth="1"/>
    <col min="12302" max="12302" width="10.140625" style="2" customWidth="1"/>
    <col min="12303" max="12303" width="22.140625" style="2" customWidth="1"/>
    <col min="12304" max="12304" width="19.5703125" style="2" customWidth="1"/>
    <col min="12305" max="12305" width="21.85546875" style="2" customWidth="1"/>
    <col min="12306" max="12306" width="16.140625" style="2" customWidth="1"/>
    <col min="12307" max="12307" width="24.140625" style="2" customWidth="1"/>
    <col min="12308" max="12308" width="14" style="2" bestFit="1" customWidth="1"/>
    <col min="12309" max="12544" width="8.85546875" style="2"/>
    <col min="12545" max="12545" width="11.28515625" style="2" customWidth="1"/>
    <col min="12546" max="12546" width="19.42578125" style="2" customWidth="1"/>
    <col min="12547" max="12547" width="38.85546875" style="2" customWidth="1"/>
    <col min="12548" max="12548" width="34" style="2" customWidth="1"/>
    <col min="12549" max="12549" width="22.5703125" style="2" customWidth="1"/>
    <col min="12550" max="12550" width="13.5703125" style="2" customWidth="1"/>
    <col min="12551" max="12551" width="14.140625" style="2" customWidth="1"/>
    <col min="12552" max="12552" width="26.5703125" style="2" customWidth="1"/>
    <col min="12553" max="12553" width="12.85546875" style="2" customWidth="1"/>
    <col min="12554" max="12554" width="16.28515625" style="2" customWidth="1"/>
    <col min="12555" max="12555" width="18.42578125" style="2" customWidth="1"/>
    <col min="12556" max="12556" width="20.7109375" style="2" customWidth="1"/>
    <col min="12557" max="12557" width="25.140625" style="2" customWidth="1"/>
    <col min="12558" max="12558" width="10.140625" style="2" customWidth="1"/>
    <col min="12559" max="12559" width="22.140625" style="2" customWidth="1"/>
    <col min="12560" max="12560" width="19.5703125" style="2" customWidth="1"/>
    <col min="12561" max="12561" width="21.85546875" style="2" customWidth="1"/>
    <col min="12562" max="12562" width="16.140625" style="2" customWidth="1"/>
    <col min="12563" max="12563" width="24.140625" style="2" customWidth="1"/>
    <col min="12564" max="12564" width="14" style="2" bestFit="1" customWidth="1"/>
    <col min="12565" max="12800" width="8.85546875" style="2"/>
    <col min="12801" max="12801" width="11.28515625" style="2" customWidth="1"/>
    <col min="12802" max="12802" width="19.42578125" style="2" customWidth="1"/>
    <col min="12803" max="12803" width="38.85546875" style="2" customWidth="1"/>
    <col min="12804" max="12804" width="34" style="2" customWidth="1"/>
    <col min="12805" max="12805" width="22.5703125" style="2" customWidth="1"/>
    <col min="12806" max="12806" width="13.5703125" style="2" customWidth="1"/>
    <col min="12807" max="12807" width="14.140625" style="2" customWidth="1"/>
    <col min="12808" max="12808" width="26.5703125" style="2" customWidth="1"/>
    <col min="12809" max="12809" width="12.85546875" style="2" customWidth="1"/>
    <col min="12810" max="12810" width="16.28515625" style="2" customWidth="1"/>
    <col min="12811" max="12811" width="18.42578125" style="2" customWidth="1"/>
    <col min="12812" max="12812" width="20.7109375" style="2" customWidth="1"/>
    <col min="12813" max="12813" width="25.140625" style="2" customWidth="1"/>
    <col min="12814" max="12814" width="10.140625" style="2" customWidth="1"/>
    <col min="12815" max="12815" width="22.140625" style="2" customWidth="1"/>
    <col min="12816" max="12816" width="19.5703125" style="2" customWidth="1"/>
    <col min="12817" max="12817" width="21.85546875" style="2" customWidth="1"/>
    <col min="12818" max="12818" width="16.140625" style="2" customWidth="1"/>
    <col min="12819" max="12819" width="24.140625" style="2" customWidth="1"/>
    <col min="12820" max="12820" width="14" style="2" bestFit="1" customWidth="1"/>
    <col min="12821" max="13056" width="8.85546875" style="2"/>
    <col min="13057" max="13057" width="11.28515625" style="2" customWidth="1"/>
    <col min="13058" max="13058" width="19.42578125" style="2" customWidth="1"/>
    <col min="13059" max="13059" width="38.85546875" style="2" customWidth="1"/>
    <col min="13060" max="13060" width="34" style="2" customWidth="1"/>
    <col min="13061" max="13061" width="22.5703125" style="2" customWidth="1"/>
    <col min="13062" max="13062" width="13.5703125" style="2" customWidth="1"/>
    <col min="13063" max="13063" width="14.140625" style="2" customWidth="1"/>
    <col min="13064" max="13064" width="26.5703125" style="2" customWidth="1"/>
    <col min="13065" max="13065" width="12.85546875" style="2" customWidth="1"/>
    <col min="13066" max="13066" width="16.28515625" style="2" customWidth="1"/>
    <col min="13067" max="13067" width="18.42578125" style="2" customWidth="1"/>
    <col min="13068" max="13068" width="20.7109375" style="2" customWidth="1"/>
    <col min="13069" max="13069" width="25.140625" style="2" customWidth="1"/>
    <col min="13070" max="13070" width="10.140625" style="2" customWidth="1"/>
    <col min="13071" max="13071" width="22.140625" style="2" customWidth="1"/>
    <col min="13072" max="13072" width="19.5703125" style="2" customWidth="1"/>
    <col min="13073" max="13073" width="21.85546875" style="2" customWidth="1"/>
    <col min="13074" max="13074" width="16.140625" style="2" customWidth="1"/>
    <col min="13075" max="13075" width="24.140625" style="2" customWidth="1"/>
    <col min="13076" max="13076" width="14" style="2" bestFit="1" customWidth="1"/>
    <col min="13077" max="13312" width="8.85546875" style="2"/>
    <col min="13313" max="13313" width="11.28515625" style="2" customWidth="1"/>
    <col min="13314" max="13314" width="19.42578125" style="2" customWidth="1"/>
    <col min="13315" max="13315" width="38.85546875" style="2" customWidth="1"/>
    <col min="13316" max="13316" width="34" style="2" customWidth="1"/>
    <col min="13317" max="13317" width="22.5703125" style="2" customWidth="1"/>
    <col min="13318" max="13318" width="13.5703125" style="2" customWidth="1"/>
    <col min="13319" max="13319" width="14.140625" style="2" customWidth="1"/>
    <col min="13320" max="13320" width="26.5703125" style="2" customWidth="1"/>
    <col min="13321" max="13321" width="12.85546875" style="2" customWidth="1"/>
    <col min="13322" max="13322" width="16.28515625" style="2" customWidth="1"/>
    <col min="13323" max="13323" width="18.42578125" style="2" customWidth="1"/>
    <col min="13324" max="13324" width="20.7109375" style="2" customWidth="1"/>
    <col min="13325" max="13325" width="25.140625" style="2" customWidth="1"/>
    <col min="13326" max="13326" width="10.140625" style="2" customWidth="1"/>
    <col min="13327" max="13327" width="22.140625" style="2" customWidth="1"/>
    <col min="13328" max="13328" width="19.5703125" style="2" customWidth="1"/>
    <col min="13329" max="13329" width="21.85546875" style="2" customWidth="1"/>
    <col min="13330" max="13330" width="16.140625" style="2" customWidth="1"/>
    <col min="13331" max="13331" width="24.140625" style="2" customWidth="1"/>
    <col min="13332" max="13332" width="14" style="2" bestFit="1" customWidth="1"/>
    <col min="13333" max="13568" width="8.85546875" style="2"/>
    <col min="13569" max="13569" width="11.28515625" style="2" customWidth="1"/>
    <col min="13570" max="13570" width="19.42578125" style="2" customWidth="1"/>
    <col min="13571" max="13571" width="38.85546875" style="2" customWidth="1"/>
    <col min="13572" max="13572" width="34" style="2" customWidth="1"/>
    <col min="13573" max="13573" width="22.5703125" style="2" customWidth="1"/>
    <col min="13574" max="13574" width="13.5703125" style="2" customWidth="1"/>
    <col min="13575" max="13575" width="14.140625" style="2" customWidth="1"/>
    <col min="13576" max="13576" width="26.5703125" style="2" customWidth="1"/>
    <col min="13577" max="13577" width="12.85546875" style="2" customWidth="1"/>
    <col min="13578" max="13578" width="16.28515625" style="2" customWidth="1"/>
    <col min="13579" max="13579" width="18.42578125" style="2" customWidth="1"/>
    <col min="13580" max="13580" width="20.7109375" style="2" customWidth="1"/>
    <col min="13581" max="13581" width="25.140625" style="2" customWidth="1"/>
    <col min="13582" max="13582" width="10.140625" style="2" customWidth="1"/>
    <col min="13583" max="13583" width="22.140625" style="2" customWidth="1"/>
    <col min="13584" max="13584" width="19.5703125" style="2" customWidth="1"/>
    <col min="13585" max="13585" width="21.85546875" style="2" customWidth="1"/>
    <col min="13586" max="13586" width="16.140625" style="2" customWidth="1"/>
    <col min="13587" max="13587" width="24.140625" style="2" customWidth="1"/>
    <col min="13588" max="13588" width="14" style="2" bestFit="1" customWidth="1"/>
    <col min="13589" max="13824" width="8.85546875" style="2"/>
    <col min="13825" max="13825" width="11.28515625" style="2" customWidth="1"/>
    <col min="13826" max="13826" width="19.42578125" style="2" customWidth="1"/>
    <col min="13827" max="13827" width="38.85546875" style="2" customWidth="1"/>
    <col min="13828" max="13828" width="34" style="2" customWidth="1"/>
    <col min="13829" max="13829" width="22.5703125" style="2" customWidth="1"/>
    <col min="13830" max="13830" width="13.5703125" style="2" customWidth="1"/>
    <col min="13831" max="13831" width="14.140625" style="2" customWidth="1"/>
    <col min="13832" max="13832" width="26.5703125" style="2" customWidth="1"/>
    <col min="13833" max="13833" width="12.85546875" style="2" customWidth="1"/>
    <col min="13834" max="13834" width="16.28515625" style="2" customWidth="1"/>
    <col min="13835" max="13835" width="18.42578125" style="2" customWidth="1"/>
    <col min="13836" max="13836" width="20.7109375" style="2" customWidth="1"/>
    <col min="13837" max="13837" width="25.140625" style="2" customWidth="1"/>
    <col min="13838" max="13838" width="10.140625" style="2" customWidth="1"/>
    <col min="13839" max="13839" width="22.140625" style="2" customWidth="1"/>
    <col min="13840" max="13840" width="19.5703125" style="2" customWidth="1"/>
    <col min="13841" max="13841" width="21.85546875" style="2" customWidth="1"/>
    <col min="13842" max="13842" width="16.140625" style="2" customWidth="1"/>
    <col min="13843" max="13843" width="24.140625" style="2" customWidth="1"/>
    <col min="13844" max="13844" width="14" style="2" bestFit="1" customWidth="1"/>
    <col min="13845" max="14080" width="8.85546875" style="2"/>
    <col min="14081" max="14081" width="11.28515625" style="2" customWidth="1"/>
    <col min="14082" max="14082" width="19.42578125" style="2" customWidth="1"/>
    <col min="14083" max="14083" width="38.85546875" style="2" customWidth="1"/>
    <col min="14084" max="14084" width="34" style="2" customWidth="1"/>
    <col min="14085" max="14085" width="22.5703125" style="2" customWidth="1"/>
    <col min="14086" max="14086" width="13.5703125" style="2" customWidth="1"/>
    <col min="14087" max="14087" width="14.140625" style="2" customWidth="1"/>
    <col min="14088" max="14088" width="26.5703125" style="2" customWidth="1"/>
    <col min="14089" max="14089" width="12.85546875" style="2" customWidth="1"/>
    <col min="14090" max="14090" width="16.28515625" style="2" customWidth="1"/>
    <col min="14091" max="14091" width="18.42578125" style="2" customWidth="1"/>
    <col min="14092" max="14092" width="20.7109375" style="2" customWidth="1"/>
    <col min="14093" max="14093" width="25.140625" style="2" customWidth="1"/>
    <col min="14094" max="14094" width="10.140625" style="2" customWidth="1"/>
    <col min="14095" max="14095" width="22.140625" style="2" customWidth="1"/>
    <col min="14096" max="14096" width="19.5703125" style="2" customWidth="1"/>
    <col min="14097" max="14097" width="21.85546875" style="2" customWidth="1"/>
    <col min="14098" max="14098" width="16.140625" style="2" customWidth="1"/>
    <col min="14099" max="14099" width="24.140625" style="2" customWidth="1"/>
    <col min="14100" max="14100" width="14" style="2" bestFit="1" customWidth="1"/>
    <col min="14101" max="14336" width="8.85546875" style="2"/>
    <col min="14337" max="14337" width="11.28515625" style="2" customWidth="1"/>
    <col min="14338" max="14338" width="19.42578125" style="2" customWidth="1"/>
    <col min="14339" max="14339" width="38.85546875" style="2" customWidth="1"/>
    <col min="14340" max="14340" width="34" style="2" customWidth="1"/>
    <col min="14341" max="14341" width="22.5703125" style="2" customWidth="1"/>
    <col min="14342" max="14342" width="13.5703125" style="2" customWidth="1"/>
    <col min="14343" max="14343" width="14.140625" style="2" customWidth="1"/>
    <col min="14344" max="14344" width="26.5703125" style="2" customWidth="1"/>
    <col min="14345" max="14345" width="12.85546875" style="2" customWidth="1"/>
    <col min="14346" max="14346" width="16.28515625" style="2" customWidth="1"/>
    <col min="14347" max="14347" width="18.42578125" style="2" customWidth="1"/>
    <col min="14348" max="14348" width="20.7109375" style="2" customWidth="1"/>
    <col min="14349" max="14349" width="25.140625" style="2" customWidth="1"/>
    <col min="14350" max="14350" width="10.140625" style="2" customWidth="1"/>
    <col min="14351" max="14351" width="22.140625" style="2" customWidth="1"/>
    <col min="14352" max="14352" width="19.5703125" style="2" customWidth="1"/>
    <col min="14353" max="14353" width="21.85546875" style="2" customWidth="1"/>
    <col min="14354" max="14354" width="16.140625" style="2" customWidth="1"/>
    <col min="14355" max="14355" width="24.140625" style="2" customWidth="1"/>
    <col min="14356" max="14356" width="14" style="2" bestFit="1" customWidth="1"/>
    <col min="14357" max="14592" width="8.85546875" style="2"/>
    <col min="14593" max="14593" width="11.28515625" style="2" customWidth="1"/>
    <col min="14594" max="14594" width="19.42578125" style="2" customWidth="1"/>
    <col min="14595" max="14595" width="38.85546875" style="2" customWidth="1"/>
    <col min="14596" max="14596" width="34" style="2" customWidth="1"/>
    <col min="14597" max="14597" width="22.5703125" style="2" customWidth="1"/>
    <col min="14598" max="14598" width="13.5703125" style="2" customWidth="1"/>
    <col min="14599" max="14599" width="14.140625" style="2" customWidth="1"/>
    <col min="14600" max="14600" width="26.5703125" style="2" customWidth="1"/>
    <col min="14601" max="14601" width="12.85546875" style="2" customWidth="1"/>
    <col min="14602" max="14602" width="16.28515625" style="2" customWidth="1"/>
    <col min="14603" max="14603" width="18.42578125" style="2" customWidth="1"/>
    <col min="14604" max="14604" width="20.7109375" style="2" customWidth="1"/>
    <col min="14605" max="14605" width="25.140625" style="2" customWidth="1"/>
    <col min="14606" max="14606" width="10.140625" style="2" customWidth="1"/>
    <col min="14607" max="14607" width="22.140625" style="2" customWidth="1"/>
    <col min="14608" max="14608" width="19.5703125" style="2" customWidth="1"/>
    <col min="14609" max="14609" width="21.85546875" style="2" customWidth="1"/>
    <col min="14610" max="14610" width="16.140625" style="2" customWidth="1"/>
    <col min="14611" max="14611" width="24.140625" style="2" customWidth="1"/>
    <col min="14612" max="14612" width="14" style="2" bestFit="1" customWidth="1"/>
    <col min="14613" max="14848" width="8.85546875" style="2"/>
    <col min="14849" max="14849" width="11.28515625" style="2" customWidth="1"/>
    <col min="14850" max="14850" width="19.42578125" style="2" customWidth="1"/>
    <col min="14851" max="14851" width="38.85546875" style="2" customWidth="1"/>
    <col min="14852" max="14852" width="34" style="2" customWidth="1"/>
    <col min="14853" max="14853" width="22.5703125" style="2" customWidth="1"/>
    <col min="14854" max="14854" width="13.5703125" style="2" customWidth="1"/>
    <col min="14855" max="14855" width="14.140625" style="2" customWidth="1"/>
    <col min="14856" max="14856" width="26.5703125" style="2" customWidth="1"/>
    <col min="14857" max="14857" width="12.85546875" style="2" customWidth="1"/>
    <col min="14858" max="14858" width="16.28515625" style="2" customWidth="1"/>
    <col min="14859" max="14859" width="18.42578125" style="2" customWidth="1"/>
    <col min="14860" max="14860" width="20.7109375" style="2" customWidth="1"/>
    <col min="14861" max="14861" width="25.140625" style="2" customWidth="1"/>
    <col min="14862" max="14862" width="10.140625" style="2" customWidth="1"/>
    <col min="14863" max="14863" width="22.140625" style="2" customWidth="1"/>
    <col min="14864" max="14864" width="19.5703125" style="2" customWidth="1"/>
    <col min="14865" max="14865" width="21.85546875" style="2" customWidth="1"/>
    <col min="14866" max="14866" width="16.140625" style="2" customWidth="1"/>
    <col min="14867" max="14867" width="24.140625" style="2" customWidth="1"/>
    <col min="14868" max="14868" width="14" style="2" bestFit="1" customWidth="1"/>
    <col min="14869" max="15104" width="8.85546875" style="2"/>
    <col min="15105" max="15105" width="11.28515625" style="2" customWidth="1"/>
    <col min="15106" max="15106" width="19.42578125" style="2" customWidth="1"/>
    <col min="15107" max="15107" width="38.85546875" style="2" customWidth="1"/>
    <col min="15108" max="15108" width="34" style="2" customWidth="1"/>
    <col min="15109" max="15109" width="22.5703125" style="2" customWidth="1"/>
    <col min="15110" max="15110" width="13.5703125" style="2" customWidth="1"/>
    <col min="15111" max="15111" width="14.140625" style="2" customWidth="1"/>
    <col min="15112" max="15112" width="26.5703125" style="2" customWidth="1"/>
    <col min="15113" max="15113" width="12.85546875" style="2" customWidth="1"/>
    <col min="15114" max="15114" width="16.28515625" style="2" customWidth="1"/>
    <col min="15115" max="15115" width="18.42578125" style="2" customWidth="1"/>
    <col min="15116" max="15116" width="20.7109375" style="2" customWidth="1"/>
    <col min="15117" max="15117" width="25.140625" style="2" customWidth="1"/>
    <col min="15118" max="15118" width="10.140625" style="2" customWidth="1"/>
    <col min="15119" max="15119" width="22.140625" style="2" customWidth="1"/>
    <col min="15120" max="15120" width="19.5703125" style="2" customWidth="1"/>
    <col min="15121" max="15121" width="21.85546875" style="2" customWidth="1"/>
    <col min="15122" max="15122" width="16.140625" style="2" customWidth="1"/>
    <col min="15123" max="15123" width="24.140625" style="2" customWidth="1"/>
    <col min="15124" max="15124" width="14" style="2" bestFit="1" customWidth="1"/>
    <col min="15125" max="15360" width="8.85546875" style="2"/>
    <col min="15361" max="15361" width="11.28515625" style="2" customWidth="1"/>
    <col min="15362" max="15362" width="19.42578125" style="2" customWidth="1"/>
    <col min="15363" max="15363" width="38.85546875" style="2" customWidth="1"/>
    <col min="15364" max="15364" width="34" style="2" customWidth="1"/>
    <col min="15365" max="15365" width="22.5703125" style="2" customWidth="1"/>
    <col min="15366" max="15366" width="13.5703125" style="2" customWidth="1"/>
    <col min="15367" max="15367" width="14.140625" style="2" customWidth="1"/>
    <col min="15368" max="15368" width="26.5703125" style="2" customWidth="1"/>
    <col min="15369" max="15369" width="12.85546875" style="2" customWidth="1"/>
    <col min="15370" max="15370" width="16.28515625" style="2" customWidth="1"/>
    <col min="15371" max="15371" width="18.42578125" style="2" customWidth="1"/>
    <col min="15372" max="15372" width="20.7109375" style="2" customWidth="1"/>
    <col min="15373" max="15373" width="25.140625" style="2" customWidth="1"/>
    <col min="15374" max="15374" width="10.140625" style="2" customWidth="1"/>
    <col min="15375" max="15375" width="22.140625" style="2" customWidth="1"/>
    <col min="15376" max="15376" width="19.5703125" style="2" customWidth="1"/>
    <col min="15377" max="15377" width="21.85546875" style="2" customWidth="1"/>
    <col min="15378" max="15378" width="16.140625" style="2" customWidth="1"/>
    <col min="15379" max="15379" width="24.140625" style="2" customWidth="1"/>
    <col min="15380" max="15380" width="14" style="2" bestFit="1" customWidth="1"/>
    <col min="15381" max="15616" width="8.85546875" style="2"/>
    <col min="15617" max="15617" width="11.28515625" style="2" customWidth="1"/>
    <col min="15618" max="15618" width="19.42578125" style="2" customWidth="1"/>
    <col min="15619" max="15619" width="38.85546875" style="2" customWidth="1"/>
    <col min="15620" max="15620" width="34" style="2" customWidth="1"/>
    <col min="15621" max="15621" width="22.5703125" style="2" customWidth="1"/>
    <col min="15622" max="15622" width="13.5703125" style="2" customWidth="1"/>
    <col min="15623" max="15623" width="14.140625" style="2" customWidth="1"/>
    <col min="15624" max="15624" width="26.5703125" style="2" customWidth="1"/>
    <col min="15625" max="15625" width="12.85546875" style="2" customWidth="1"/>
    <col min="15626" max="15626" width="16.28515625" style="2" customWidth="1"/>
    <col min="15627" max="15627" width="18.42578125" style="2" customWidth="1"/>
    <col min="15628" max="15628" width="20.7109375" style="2" customWidth="1"/>
    <col min="15629" max="15629" width="25.140625" style="2" customWidth="1"/>
    <col min="15630" max="15630" width="10.140625" style="2" customWidth="1"/>
    <col min="15631" max="15631" width="22.140625" style="2" customWidth="1"/>
    <col min="15632" max="15632" width="19.5703125" style="2" customWidth="1"/>
    <col min="15633" max="15633" width="21.85546875" style="2" customWidth="1"/>
    <col min="15634" max="15634" width="16.140625" style="2" customWidth="1"/>
    <col min="15635" max="15635" width="24.140625" style="2" customWidth="1"/>
    <col min="15636" max="15636" width="14" style="2" bestFit="1" customWidth="1"/>
    <col min="15637" max="15872" width="8.85546875" style="2"/>
    <col min="15873" max="15873" width="11.28515625" style="2" customWidth="1"/>
    <col min="15874" max="15874" width="19.42578125" style="2" customWidth="1"/>
    <col min="15875" max="15875" width="38.85546875" style="2" customWidth="1"/>
    <col min="15876" max="15876" width="34" style="2" customWidth="1"/>
    <col min="15877" max="15877" width="22.5703125" style="2" customWidth="1"/>
    <col min="15878" max="15878" width="13.5703125" style="2" customWidth="1"/>
    <col min="15879" max="15879" width="14.140625" style="2" customWidth="1"/>
    <col min="15880" max="15880" width="26.5703125" style="2" customWidth="1"/>
    <col min="15881" max="15881" width="12.85546875" style="2" customWidth="1"/>
    <col min="15882" max="15882" width="16.28515625" style="2" customWidth="1"/>
    <col min="15883" max="15883" width="18.42578125" style="2" customWidth="1"/>
    <col min="15884" max="15884" width="20.7109375" style="2" customWidth="1"/>
    <col min="15885" max="15885" width="25.140625" style="2" customWidth="1"/>
    <col min="15886" max="15886" width="10.140625" style="2" customWidth="1"/>
    <col min="15887" max="15887" width="22.140625" style="2" customWidth="1"/>
    <col min="15888" max="15888" width="19.5703125" style="2" customWidth="1"/>
    <col min="15889" max="15889" width="21.85546875" style="2" customWidth="1"/>
    <col min="15890" max="15890" width="16.140625" style="2" customWidth="1"/>
    <col min="15891" max="15891" width="24.140625" style="2" customWidth="1"/>
    <col min="15892" max="15892" width="14" style="2" bestFit="1" customWidth="1"/>
    <col min="15893" max="16128" width="8.85546875" style="2"/>
    <col min="16129" max="16129" width="11.28515625" style="2" customWidth="1"/>
    <col min="16130" max="16130" width="19.42578125" style="2" customWidth="1"/>
    <col min="16131" max="16131" width="38.85546875" style="2" customWidth="1"/>
    <col min="16132" max="16132" width="34" style="2" customWidth="1"/>
    <col min="16133" max="16133" width="22.5703125" style="2" customWidth="1"/>
    <col min="16134" max="16134" width="13.5703125" style="2" customWidth="1"/>
    <col min="16135" max="16135" width="14.140625" style="2" customWidth="1"/>
    <col min="16136" max="16136" width="26.5703125" style="2" customWidth="1"/>
    <col min="16137" max="16137" width="12.85546875" style="2" customWidth="1"/>
    <col min="16138" max="16138" width="16.28515625" style="2" customWidth="1"/>
    <col min="16139" max="16139" width="18.42578125" style="2" customWidth="1"/>
    <col min="16140" max="16140" width="20.7109375" style="2" customWidth="1"/>
    <col min="16141" max="16141" width="25.140625" style="2" customWidth="1"/>
    <col min="16142" max="16142" width="10.140625" style="2" customWidth="1"/>
    <col min="16143" max="16143" width="22.140625" style="2" customWidth="1"/>
    <col min="16144" max="16144" width="19.5703125" style="2" customWidth="1"/>
    <col min="16145" max="16145" width="21.85546875" style="2" customWidth="1"/>
    <col min="16146" max="16146" width="16.140625" style="2" customWidth="1"/>
    <col min="16147" max="16147" width="24.140625" style="2" customWidth="1"/>
    <col min="16148" max="16148" width="14" style="2" bestFit="1" customWidth="1"/>
    <col min="16149" max="16384" width="8.85546875" style="2"/>
  </cols>
  <sheetData>
    <row r="1" spans="1:18" ht="36.75" customHeight="1" x14ac:dyDescent="0.2">
      <c r="A1" s="68" t="s">
        <v>0</v>
      </c>
      <c r="B1" s="70" t="s">
        <v>1</v>
      </c>
      <c r="C1" s="72" t="s">
        <v>2</v>
      </c>
      <c r="D1" s="72" t="s">
        <v>3</v>
      </c>
      <c r="E1" s="72" t="s">
        <v>4</v>
      </c>
      <c r="F1" s="72" t="s">
        <v>5</v>
      </c>
      <c r="G1" s="72" t="s">
        <v>6</v>
      </c>
      <c r="H1" s="72" t="s">
        <v>7</v>
      </c>
      <c r="I1" s="70" t="s">
        <v>8</v>
      </c>
      <c r="J1" s="70" t="s">
        <v>9</v>
      </c>
      <c r="K1" s="70" t="s">
        <v>10</v>
      </c>
      <c r="L1" s="65" t="s">
        <v>11</v>
      </c>
      <c r="M1" s="66"/>
      <c r="N1" s="66"/>
      <c r="O1" s="66"/>
      <c r="P1" s="66"/>
      <c r="Q1" s="67"/>
      <c r="R1" s="1"/>
    </row>
    <row r="2" spans="1:18" ht="81" customHeight="1" x14ac:dyDescent="0.2">
      <c r="A2" s="69"/>
      <c r="B2" s="71"/>
      <c r="C2" s="73"/>
      <c r="D2" s="73"/>
      <c r="E2" s="73"/>
      <c r="F2" s="73"/>
      <c r="G2" s="73"/>
      <c r="H2" s="73"/>
      <c r="I2" s="71"/>
      <c r="J2" s="71"/>
      <c r="K2" s="71"/>
      <c r="L2" s="3" t="s">
        <v>12</v>
      </c>
      <c r="M2" s="3" t="s">
        <v>13</v>
      </c>
      <c r="N2" s="3" t="s">
        <v>14</v>
      </c>
      <c r="O2" s="3" t="s">
        <v>15</v>
      </c>
      <c r="P2" s="3" t="s">
        <v>16</v>
      </c>
      <c r="Q2" s="3" t="s">
        <v>17</v>
      </c>
      <c r="R2" s="4" t="s">
        <v>18</v>
      </c>
    </row>
    <row r="3" spans="1:18" ht="53.25" customHeight="1" x14ac:dyDescent="0.2">
      <c r="A3" s="5" t="s">
        <v>19</v>
      </c>
      <c r="B3" s="3" t="s">
        <v>20</v>
      </c>
      <c r="C3" s="6" t="s">
        <v>21</v>
      </c>
      <c r="D3" s="6" t="s">
        <v>22</v>
      </c>
      <c r="E3" s="6" t="s">
        <v>23</v>
      </c>
      <c r="F3" s="6" t="s">
        <v>24</v>
      </c>
      <c r="G3" s="6" t="s">
        <v>25</v>
      </c>
      <c r="H3" s="6" t="s">
        <v>26</v>
      </c>
      <c r="I3" s="3" t="s">
        <v>27</v>
      </c>
      <c r="J3" s="3" t="s">
        <v>28</v>
      </c>
      <c r="K3" s="3" t="s">
        <v>29</v>
      </c>
      <c r="L3" s="3" t="s">
        <v>30</v>
      </c>
      <c r="M3" s="3" t="s">
        <v>31</v>
      </c>
      <c r="N3" s="3" t="s">
        <v>32</v>
      </c>
      <c r="O3" s="3" t="s">
        <v>33</v>
      </c>
      <c r="P3" s="3" t="s">
        <v>34</v>
      </c>
      <c r="Q3" s="3" t="s">
        <v>35</v>
      </c>
      <c r="R3" s="7" t="s">
        <v>36</v>
      </c>
    </row>
    <row r="4" spans="1:18" ht="69.75" customHeight="1" x14ac:dyDescent="0.2">
      <c r="A4" s="5" t="s">
        <v>37</v>
      </c>
      <c r="B4" s="3" t="s">
        <v>38</v>
      </c>
      <c r="C4" s="6" t="s">
        <v>39</v>
      </c>
      <c r="D4" s="6" t="s">
        <v>40</v>
      </c>
      <c r="E4" s="6" t="s">
        <v>41</v>
      </c>
      <c r="F4" s="6" t="s">
        <v>42</v>
      </c>
      <c r="G4" s="6" t="s">
        <v>43</v>
      </c>
      <c r="H4" s="6" t="s">
        <v>44</v>
      </c>
      <c r="I4" s="3" t="s">
        <v>45</v>
      </c>
      <c r="J4" s="3" t="s">
        <v>46</v>
      </c>
      <c r="K4" s="3" t="s">
        <v>47</v>
      </c>
      <c r="L4" s="3" t="s">
        <v>48</v>
      </c>
      <c r="M4" s="3" t="s">
        <v>49</v>
      </c>
      <c r="N4" s="3" t="s">
        <v>50</v>
      </c>
      <c r="O4" s="3" t="s">
        <v>51</v>
      </c>
      <c r="P4" s="3" t="s">
        <v>52</v>
      </c>
      <c r="Q4" s="3" t="s">
        <v>53</v>
      </c>
      <c r="R4" s="7" t="s">
        <v>54</v>
      </c>
    </row>
    <row r="5" spans="1:18" ht="29.25" customHeight="1" x14ac:dyDescent="0.2">
      <c r="A5" s="8">
        <v>1</v>
      </c>
      <c r="B5" s="9">
        <v>2</v>
      </c>
      <c r="C5" s="9">
        <v>3</v>
      </c>
      <c r="D5" s="9">
        <v>4</v>
      </c>
      <c r="E5" s="9">
        <v>5</v>
      </c>
      <c r="F5" s="9">
        <v>6</v>
      </c>
      <c r="G5" s="9">
        <v>7</v>
      </c>
      <c r="H5" s="9">
        <v>8</v>
      </c>
      <c r="I5" s="9">
        <v>9</v>
      </c>
      <c r="J5" s="9">
        <v>10</v>
      </c>
      <c r="K5" s="9">
        <v>11</v>
      </c>
      <c r="L5" s="9">
        <v>12</v>
      </c>
      <c r="M5" s="9">
        <v>13</v>
      </c>
      <c r="N5" s="9">
        <v>14</v>
      </c>
      <c r="O5" s="9">
        <v>15</v>
      </c>
      <c r="P5" s="9">
        <v>16</v>
      </c>
      <c r="Q5" s="9">
        <v>17</v>
      </c>
      <c r="R5" s="10">
        <v>18</v>
      </c>
    </row>
    <row r="6" spans="1:18" ht="24" customHeight="1" x14ac:dyDescent="0.2">
      <c r="A6" s="74" t="s">
        <v>84</v>
      </c>
      <c r="B6" s="75"/>
      <c r="C6" s="75"/>
      <c r="D6" s="75"/>
      <c r="E6" s="75"/>
      <c r="F6" s="75"/>
      <c r="G6" s="75"/>
      <c r="H6" s="75"/>
      <c r="I6" s="75"/>
      <c r="J6" s="75"/>
      <c r="K6" s="75"/>
      <c r="L6" s="75"/>
      <c r="M6" s="75"/>
      <c r="N6" s="75"/>
      <c r="O6" s="75"/>
      <c r="P6" s="75"/>
      <c r="Q6" s="75"/>
      <c r="R6" s="76"/>
    </row>
    <row r="7" spans="1:18" ht="24.75" customHeight="1" x14ac:dyDescent="0.2">
      <c r="A7" s="77" t="s">
        <v>85</v>
      </c>
      <c r="B7" s="78"/>
      <c r="C7" s="78"/>
      <c r="D7" s="78"/>
      <c r="E7" s="78"/>
      <c r="F7" s="78"/>
      <c r="G7" s="78"/>
      <c r="H7" s="78"/>
      <c r="I7" s="78"/>
      <c r="J7" s="78"/>
      <c r="K7" s="78"/>
      <c r="L7" s="78"/>
      <c r="M7" s="78"/>
      <c r="N7" s="78"/>
      <c r="O7" s="78"/>
      <c r="P7" s="78"/>
      <c r="Q7" s="78"/>
      <c r="R7" s="79"/>
    </row>
    <row r="8" spans="1:18" ht="33" customHeight="1" x14ac:dyDescent="0.3">
      <c r="A8" s="112">
        <v>1</v>
      </c>
      <c r="B8" s="88" t="s">
        <v>86</v>
      </c>
      <c r="C8" s="84" t="s">
        <v>87</v>
      </c>
      <c r="D8" s="86" t="s">
        <v>88</v>
      </c>
      <c r="E8" s="88">
        <v>24</v>
      </c>
      <c r="F8" s="88" t="s">
        <v>60</v>
      </c>
      <c r="G8" s="88" t="s">
        <v>61</v>
      </c>
      <c r="H8" s="29" t="s">
        <v>89</v>
      </c>
      <c r="I8" s="12" t="s">
        <v>63</v>
      </c>
      <c r="J8" s="18" t="s">
        <v>90</v>
      </c>
      <c r="K8" s="90">
        <v>94</v>
      </c>
      <c r="L8" s="82">
        <v>1481057</v>
      </c>
      <c r="M8" s="82">
        <f>L8*85%</f>
        <v>1258898.45</v>
      </c>
      <c r="N8" s="94">
        <v>0.85</v>
      </c>
      <c r="O8" s="82">
        <f>L8*13%</f>
        <v>192537.41</v>
      </c>
      <c r="P8" s="94">
        <v>0.13</v>
      </c>
      <c r="Q8" s="82">
        <f>L8*2%</f>
        <v>29621.14</v>
      </c>
      <c r="R8" s="114">
        <v>0.02</v>
      </c>
    </row>
    <row r="9" spans="1:18" ht="36" customHeight="1" x14ac:dyDescent="0.3">
      <c r="A9" s="113"/>
      <c r="B9" s="89"/>
      <c r="C9" s="85"/>
      <c r="D9" s="87"/>
      <c r="E9" s="89"/>
      <c r="F9" s="89"/>
      <c r="G9" s="89"/>
      <c r="H9" s="29" t="s">
        <v>91</v>
      </c>
      <c r="I9" s="12" t="s">
        <v>66</v>
      </c>
      <c r="J9" s="18" t="s">
        <v>92</v>
      </c>
      <c r="K9" s="91"/>
      <c r="L9" s="83"/>
      <c r="M9" s="83"/>
      <c r="N9" s="95"/>
      <c r="O9" s="83"/>
      <c r="P9" s="95"/>
      <c r="Q9" s="83"/>
      <c r="R9" s="115"/>
    </row>
    <row r="10" spans="1:18" ht="72.75" customHeight="1" x14ac:dyDescent="0.2">
      <c r="A10" s="112">
        <v>2</v>
      </c>
      <c r="B10" s="88" t="s">
        <v>93</v>
      </c>
      <c r="C10" s="84" t="s">
        <v>94</v>
      </c>
      <c r="D10" s="86" t="s">
        <v>95</v>
      </c>
      <c r="E10" s="88">
        <v>24</v>
      </c>
      <c r="F10" s="88" t="s">
        <v>60</v>
      </c>
      <c r="G10" s="88" t="s">
        <v>61</v>
      </c>
      <c r="H10" s="11" t="s">
        <v>96</v>
      </c>
      <c r="I10" s="12" t="s">
        <v>66</v>
      </c>
      <c r="J10" s="18" t="s">
        <v>92</v>
      </c>
      <c r="K10" s="90">
        <v>94</v>
      </c>
      <c r="L10" s="82">
        <v>334181</v>
      </c>
      <c r="M10" s="82">
        <f>L10*85%</f>
        <v>284053.84999999998</v>
      </c>
      <c r="N10" s="94">
        <v>0.85</v>
      </c>
      <c r="O10" s="82">
        <f>L10*13%</f>
        <v>43443.53</v>
      </c>
      <c r="P10" s="94">
        <v>0.13</v>
      </c>
      <c r="Q10" s="82">
        <f>L10*2%</f>
        <v>6683.62</v>
      </c>
      <c r="R10" s="92">
        <v>0.02</v>
      </c>
    </row>
    <row r="11" spans="1:18" ht="63" customHeight="1" x14ac:dyDescent="0.3">
      <c r="A11" s="113"/>
      <c r="B11" s="89"/>
      <c r="C11" s="85"/>
      <c r="D11" s="87"/>
      <c r="E11" s="89"/>
      <c r="F11" s="89"/>
      <c r="G11" s="89"/>
      <c r="H11" s="29" t="s">
        <v>97</v>
      </c>
      <c r="I11" s="12" t="s">
        <v>63</v>
      </c>
      <c r="J11" s="18" t="s">
        <v>90</v>
      </c>
      <c r="K11" s="91"/>
      <c r="L11" s="83"/>
      <c r="M11" s="83"/>
      <c r="N11" s="95"/>
      <c r="O11" s="83"/>
      <c r="P11" s="95"/>
      <c r="Q11" s="83"/>
      <c r="R11" s="93"/>
    </row>
    <row r="12" spans="1:18" ht="49.5" x14ac:dyDescent="0.3">
      <c r="A12" s="112">
        <v>3</v>
      </c>
      <c r="B12" s="88" t="s">
        <v>98</v>
      </c>
      <c r="C12" s="84" t="s">
        <v>99</v>
      </c>
      <c r="D12" s="86" t="s">
        <v>100</v>
      </c>
      <c r="E12" s="88">
        <v>24</v>
      </c>
      <c r="F12" s="88" t="s">
        <v>60</v>
      </c>
      <c r="G12" s="88" t="s">
        <v>61</v>
      </c>
      <c r="H12" s="29" t="s">
        <v>62</v>
      </c>
      <c r="I12" s="12" t="s">
        <v>63</v>
      </c>
      <c r="J12" s="18" t="s">
        <v>64</v>
      </c>
      <c r="K12" s="90">
        <v>91</v>
      </c>
      <c r="L12" s="82">
        <v>908408.15</v>
      </c>
      <c r="M12" s="82">
        <f>L12*85%</f>
        <v>772146.92749999999</v>
      </c>
      <c r="N12" s="94">
        <v>0.85</v>
      </c>
      <c r="O12" s="82">
        <f>L12*13%</f>
        <v>118093.0595</v>
      </c>
      <c r="P12" s="94">
        <v>0.13</v>
      </c>
      <c r="Q12" s="82">
        <f>L12*2%</f>
        <v>18168.163</v>
      </c>
      <c r="R12" s="114">
        <v>0.02</v>
      </c>
    </row>
    <row r="13" spans="1:18" ht="76.5" customHeight="1" x14ac:dyDescent="0.3">
      <c r="A13" s="113"/>
      <c r="B13" s="89"/>
      <c r="C13" s="85"/>
      <c r="D13" s="87"/>
      <c r="E13" s="89"/>
      <c r="F13" s="89"/>
      <c r="G13" s="89"/>
      <c r="H13" s="29" t="s">
        <v>96</v>
      </c>
      <c r="I13" s="12" t="s">
        <v>66</v>
      </c>
      <c r="J13" s="18" t="s">
        <v>92</v>
      </c>
      <c r="K13" s="91"/>
      <c r="L13" s="83"/>
      <c r="M13" s="83"/>
      <c r="N13" s="95"/>
      <c r="O13" s="83"/>
      <c r="P13" s="95"/>
      <c r="Q13" s="83"/>
      <c r="R13" s="115"/>
    </row>
    <row r="14" spans="1:18" ht="66" customHeight="1" x14ac:dyDescent="0.2">
      <c r="A14" s="112">
        <v>4</v>
      </c>
      <c r="B14" s="88" t="s">
        <v>101</v>
      </c>
      <c r="C14" s="84" t="s">
        <v>102</v>
      </c>
      <c r="D14" s="86" t="s">
        <v>103</v>
      </c>
      <c r="E14" s="88">
        <v>24</v>
      </c>
      <c r="F14" s="88" t="s">
        <v>60</v>
      </c>
      <c r="G14" s="88" t="s">
        <v>61</v>
      </c>
      <c r="H14" s="20" t="s">
        <v>62</v>
      </c>
      <c r="I14" s="12" t="s">
        <v>63</v>
      </c>
      <c r="J14" s="18" t="s">
        <v>64</v>
      </c>
      <c r="K14" s="90">
        <v>91</v>
      </c>
      <c r="L14" s="82">
        <v>754518.55</v>
      </c>
      <c r="M14" s="82">
        <f>L14*85%</f>
        <v>641340.76750000007</v>
      </c>
      <c r="N14" s="94">
        <v>0.85</v>
      </c>
      <c r="O14" s="82">
        <f>L14*13%</f>
        <v>98087.411500000017</v>
      </c>
      <c r="P14" s="94">
        <v>0.13</v>
      </c>
      <c r="Q14" s="82">
        <f>L14*2%</f>
        <v>15090.371000000001</v>
      </c>
      <c r="R14" s="92">
        <v>0.02</v>
      </c>
    </row>
    <row r="15" spans="1:18" ht="61.5" customHeight="1" x14ac:dyDescent="0.2">
      <c r="A15" s="113"/>
      <c r="B15" s="89"/>
      <c r="C15" s="85"/>
      <c r="D15" s="87"/>
      <c r="E15" s="89"/>
      <c r="F15" s="89"/>
      <c r="G15" s="89"/>
      <c r="H15" s="20" t="s">
        <v>104</v>
      </c>
      <c r="I15" s="12" t="s">
        <v>66</v>
      </c>
      <c r="J15" s="18" t="s">
        <v>105</v>
      </c>
      <c r="K15" s="91"/>
      <c r="L15" s="83"/>
      <c r="M15" s="83"/>
      <c r="N15" s="95"/>
      <c r="O15" s="83"/>
      <c r="P15" s="95"/>
      <c r="Q15" s="83"/>
      <c r="R15" s="93"/>
    </row>
    <row r="16" spans="1:18" ht="41.25" customHeight="1" x14ac:dyDescent="0.2">
      <c r="A16" s="117">
        <v>5</v>
      </c>
      <c r="B16" s="88" t="s">
        <v>106</v>
      </c>
      <c r="C16" s="84" t="s">
        <v>107</v>
      </c>
      <c r="D16" s="86" t="s">
        <v>108</v>
      </c>
      <c r="E16" s="88">
        <v>24</v>
      </c>
      <c r="F16" s="88" t="s">
        <v>60</v>
      </c>
      <c r="G16" s="88" t="s">
        <v>61</v>
      </c>
      <c r="H16" s="20" t="s">
        <v>109</v>
      </c>
      <c r="I16" s="12" t="s">
        <v>63</v>
      </c>
      <c r="J16" s="18" t="s">
        <v>110</v>
      </c>
      <c r="K16" s="90">
        <v>91</v>
      </c>
      <c r="L16" s="82">
        <v>250198.8</v>
      </c>
      <c r="M16" s="82">
        <f>L16*85%</f>
        <v>212668.97999999998</v>
      </c>
      <c r="N16" s="94">
        <v>0.85</v>
      </c>
      <c r="O16" s="82">
        <f>L16*13%</f>
        <v>32525.844000000001</v>
      </c>
      <c r="P16" s="94">
        <v>0.13</v>
      </c>
      <c r="Q16" s="82">
        <f>L16*2%</f>
        <v>5003.9759999999997</v>
      </c>
      <c r="R16" s="114">
        <v>0.02</v>
      </c>
    </row>
    <row r="17" spans="1:18" ht="69.75" customHeight="1" x14ac:dyDescent="0.2">
      <c r="A17" s="118"/>
      <c r="B17" s="100"/>
      <c r="C17" s="98"/>
      <c r="D17" s="99"/>
      <c r="E17" s="100"/>
      <c r="F17" s="100"/>
      <c r="G17" s="100"/>
      <c r="H17" s="20" t="s">
        <v>111</v>
      </c>
      <c r="I17" s="12" t="s">
        <v>66</v>
      </c>
      <c r="J17" s="18" t="s">
        <v>112</v>
      </c>
      <c r="K17" s="111"/>
      <c r="L17" s="97"/>
      <c r="M17" s="97"/>
      <c r="N17" s="109"/>
      <c r="O17" s="97"/>
      <c r="P17" s="109"/>
      <c r="Q17" s="97"/>
      <c r="R17" s="116"/>
    </row>
    <row r="18" spans="1:18" ht="47.25" customHeight="1" x14ac:dyDescent="0.2">
      <c r="A18" s="119"/>
      <c r="B18" s="89"/>
      <c r="C18" s="85"/>
      <c r="D18" s="87"/>
      <c r="E18" s="89"/>
      <c r="F18" s="89"/>
      <c r="G18" s="89"/>
      <c r="H18" s="20" t="s">
        <v>113</v>
      </c>
      <c r="I18" s="12" t="s">
        <v>63</v>
      </c>
      <c r="J18" s="18" t="s">
        <v>114</v>
      </c>
      <c r="K18" s="91"/>
      <c r="L18" s="83"/>
      <c r="M18" s="83"/>
      <c r="N18" s="95"/>
      <c r="O18" s="83"/>
      <c r="P18" s="95"/>
      <c r="Q18" s="83"/>
      <c r="R18" s="115"/>
    </row>
    <row r="19" spans="1:18" ht="75.75" customHeight="1" x14ac:dyDescent="0.2">
      <c r="A19" s="117">
        <v>6</v>
      </c>
      <c r="B19" s="88" t="s">
        <v>115</v>
      </c>
      <c r="C19" s="84" t="s">
        <v>116</v>
      </c>
      <c r="D19" s="120" t="s">
        <v>117</v>
      </c>
      <c r="E19" s="88">
        <v>24</v>
      </c>
      <c r="F19" s="88" t="s">
        <v>71</v>
      </c>
      <c r="G19" s="88" t="s">
        <v>72</v>
      </c>
      <c r="H19" s="20" t="s">
        <v>118</v>
      </c>
      <c r="I19" s="12" t="s">
        <v>63</v>
      </c>
      <c r="J19" s="18" t="s">
        <v>74</v>
      </c>
      <c r="K19" s="90">
        <v>91</v>
      </c>
      <c r="L19" s="82">
        <v>1387448.53</v>
      </c>
      <c r="M19" s="82">
        <f>L19*85%</f>
        <v>1179331.2505000001</v>
      </c>
      <c r="N19" s="94">
        <v>0.85</v>
      </c>
      <c r="O19" s="82">
        <f>L19*13%</f>
        <v>180368.3089</v>
      </c>
      <c r="P19" s="94">
        <v>0.13</v>
      </c>
      <c r="Q19" s="82">
        <f>L19*2%</f>
        <v>27748.970600000001</v>
      </c>
      <c r="R19" s="92">
        <v>0.02</v>
      </c>
    </row>
    <row r="20" spans="1:18" ht="33" x14ac:dyDescent="0.2">
      <c r="A20" s="118"/>
      <c r="B20" s="100"/>
      <c r="C20" s="98"/>
      <c r="D20" s="121"/>
      <c r="E20" s="100"/>
      <c r="F20" s="100"/>
      <c r="G20" s="100"/>
      <c r="H20" s="20" t="s">
        <v>119</v>
      </c>
      <c r="I20" s="12" t="s">
        <v>66</v>
      </c>
      <c r="J20" s="18" t="s">
        <v>67</v>
      </c>
      <c r="K20" s="111"/>
      <c r="L20" s="97"/>
      <c r="M20" s="97"/>
      <c r="N20" s="109"/>
      <c r="O20" s="97"/>
      <c r="P20" s="109"/>
      <c r="Q20" s="97"/>
      <c r="R20" s="110"/>
    </row>
    <row r="21" spans="1:18" ht="46.5" customHeight="1" x14ac:dyDescent="0.2">
      <c r="A21" s="118"/>
      <c r="B21" s="100"/>
      <c r="C21" s="98"/>
      <c r="D21" s="121"/>
      <c r="E21" s="100"/>
      <c r="F21" s="100"/>
      <c r="G21" s="100"/>
      <c r="H21" s="20" t="s">
        <v>120</v>
      </c>
      <c r="I21" s="12" t="s">
        <v>63</v>
      </c>
      <c r="J21" s="18" t="s">
        <v>114</v>
      </c>
      <c r="K21" s="111"/>
      <c r="L21" s="97"/>
      <c r="M21" s="97"/>
      <c r="N21" s="109"/>
      <c r="O21" s="97"/>
      <c r="P21" s="109"/>
      <c r="Q21" s="97"/>
      <c r="R21" s="110"/>
    </row>
    <row r="22" spans="1:18" ht="30" customHeight="1" x14ac:dyDescent="0.2">
      <c r="A22" s="119"/>
      <c r="B22" s="89"/>
      <c r="C22" s="85"/>
      <c r="D22" s="122"/>
      <c r="E22" s="89"/>
      <c r="F22" s="89"/>
      <c r="G22" s="89"/>
      <c r="H22" s="20" t="s">
        <v>121</v>
      </c>
      <c r="I22" s="12" t="s">
        <v>63</v>
      </c>
      <c r="J22" s="18" t="s">
        <v>122</v>
      </c>
      <c r="K22" s="91"/>
      <c r="L22" s="83"/>
      <c r="M22" s="83"/>
      <c r="N22" s="95"/>
      <c r="O22" s="83"/>
      <c r="P22" s="95"/>
      <c r="Q22" s="83"/>
      <c r="R22" s="93"/>
    </row>
    <row r="23" spans="1:18" ht="49.5" x14ac:dyDescent="0.2">
      <c r="A23" s="117">
        <v>7</v>
      </c>
      <c r="B23" s="88" t="s">
        <v>123</v>
      </c>
      <c r="C23" s="84" t="s">
        <v>124</v>
      </c>
      <c r="D23" s="86" t="s">
        <v>125</v>
      </c>
      <c r="E23" s="88">
        <v>18</v>
      </c>
      <c r="F23" s="88" t="s">
        <v>60</v>
      </c>
      <c r="G23" s="88" t="s">
        <v>126</v>
      </c>
      <c r="H23" s="20" t="s">
        <v>127</v>
      </c>
      <c r="I23" s="18" t="s">
        <v>63</v>
      </c>
      <c r="J23" s="18" t="s">
        <v>128</v>
      </c>
      <c r="K23" s="90">
        <v>94</v>
      </c>
      <c r="L23" s="82">
        <v>693880.93</v>
      </c>
      <c r="M23" s="82">
        <f>L23*85%</f>
        <v>589798.7905</v>
      </c>
      <c r="N23" s="94">
        <v>0.85</v>
      </c>
      <c r="O23" s="82">
        <f>L23*13%</f>
        <v>90204.520900000003</v>
      </c>
      <c r="P23" s="94">
        <v>0.13</v>
      </c>
      <c r="Q23" s="82">
        <f>L23*2%</f>
        <v>13877.618600000002</v>
      </c>
      <c r="R23" s="114">
        <v>0.02</v>
      </c>
    </row>
    <row r="24" spans="1:18" ht="86.25" customHeight="1" x14ac:dyDescent="0.2">
      <c r="A24" s="119"/>
      <c r="B24" s="89"/>
      <c r="C24" s="85"/>
      <c r="D24" s="87"/>
      <c r="E24" s="89"/>
      <c r="F24" s="89"/>
      <c r="G24" s="89"/>
      <c r="H24" s="20" t="s">
        <v>129</v>
      </c>
      <c r="I24" s="18" t="s">
        <v>130</v>
      </c>
      <c r="J24" s="18" t="s">
        <v>67</v>
      </c>
      <c r="K24" s="91"/>
      <c r="L24" s="83"/>
      <c r="M24" s="83"/>
      <c r="N24" s="95"/>
      <c r="O24" s="83"/>
      <c r="P24" s="95"/>
      <c r="Q24" s="83"/>
      <c r="R24" s="115"/>
    </row>
    <row r="25" spans="1:18" ht="63.75" customHeight="1" x14ac:dyDescent="0.2">
      <c r="A25" s="117">
        <v>8</v>
      </c>
      <c r="B25" s="88" t="s">
        <v>131</v>
      </c>
      <c r="C25" s="84" t="s">
        <v>132</v>
      </c>
      <c r="D25" s="86" t="s">
        <v>133</v>
      </c>
      <c r="E25" s="88">
        <v>24</v>
      </c>
      <c r="F25" s="88" t="s">
        <v>71</v>
      </c>
      <c r="G25" s="88" t="s">
        <v>72</v>
      </c>
      <c r="H25" s="20" t="s">
        <v>134</v>
      </c>
      <c r="I25" s="18" t="s">
        <v>63</v>
      </c>
      <c r="J25" s="18" t="s">
        <v>74</v>
      </c>
      <c r="K25" s="90">
        <v>91</v>
      </c>
      <c r="L25" s="82">
        <v>485460</v>
      </c>
      <c r="M25" s="82">
        <f>L25*85%</f>
        <v>412641</v>
      </c>
      <c r="N25" s="94">
        <v>0.85</v>
      </c>
      <c r="O25" s="82">
        <f>L25*13%</f>
        <v>63109.8</v>
      </c>
      <c r="P25" s="94">
        <v>0.13</v>
      </c>
      <c r="Q25" s="82">
        <f>L25*2%</f>
        <v>9709.2000000000007</v>
      </c>
      <c r="R25" s="92">
        <v>0.02</v>
      </c>
    </row>
    <row r="26" spans="1:18" ht="60.75" customHeight="1" x14ac:dyDescent="0.2">
      <c r="A26" s="118"/>
      <c r="B26" s="100"/>
      <c r="C26" s="98"/>
      <c r="D26" s="99"/>
      <c r="E26" s="100"/>
      <c r="F26" s="100"/>
      <c r="G26" s="100"/>
      <c r="H26" s="30" t="s">
        <v>135</v>
      </c>
      <c r="I26" s="18" t="s">
        <v>63</v>
      </c>
      <c r="J26" s="18" t="s">
        <v>128</v>
      </c>
      <c r="K26" s="111"/>
      <c r="L26" s="97"/>
      <c r="M26" s="97"/>
      <c r="N26" s="109"/>
      <c r="O26" s="97"/>
      <c r="P26" s="109"/>
      <c r="Q26" s="97"/>
      <c r="R26" s="110"/>
    </row>
    <row r="27" spans="1:18" ht="67.5" customHeight="1" x14ac:dyDescent="0.2">
      <c r="A27" s="119"/>
      <c r="B27" s="89"/>
      <c r="C27" s="85"/>
      <c r="D27" s="87"/>
      <c r="E27" s="89"/>
      <c r="F27" s="89"/>
      <c r="G27" s="89"/>
      <c r="H27" s="20" t="s">
        <v>136</v>
      </c>
      <c r="I27" s="18" t="s">
        <v>130</v>
      </c>
      <c r="J27" s="18" t="s">
        <v>67</v>
      </c>
      <c r="K27" s="91"/>
      <c r="L27" s="83"/>
      <c r="M27" s="83"/>
      <c r="N27" s="95"/>
      <c r="O27" s="83"/>
      <c r="P27" s="95"/>
      <c r="Q27" s="83"/>
      <c r="R27" s="93"/>
    </row>
    <row r="28" spans="1:18" ht="43.5" customHeight="1" x14ac:dyDescent="0.2">
      <c r="A28" s="117">
        <v>9</v>
      </c>
      <c r="B28" s="88" t="s">
        <v>137</v>
      </c>
      <c r="C28" s="84" t="s">
        <v>138</v>
      </c>
      <c r="D28" s="86" t="s">
        <v>139</v>
      </c>
      <c r="E28" s="88">
        <v>20</v>
      </c>
      <c r="F28" s="88" t="s">
        <v>71</v>
      </c>
      <c r="G28" s="88" t="s">
        <v>140</v>
      </c>
      <c r="H28" s="20" t="s">
        <v>141</v>
      </c>
      <c r="I28" s="18" t="s">
        <v>130</v>
      </c>
      <c r="J28" s="18" t="s">
        <v>142</v>
      </c>
      <c r="K28" s="90">
        <v>91</v>
      </c>
      <c r="L28" s="82">
        <v>400468.18</v>
      </c>
      <c r="M28" s="82">
        <f>L28*85%</f>
        <v>340397.95299999998</v>
      </c>
      <c r="N28" s="94">
        <v>0.85</v>
      </c>
      <c r="O28" s="82">
        <f>L28*13%</f>
        <v>52060.863400000002</v>
      </c>
      <c r="P28" s="94">
        <v>0.13</v>
      </c>
      <c r="Q28" s="82">
        <f>L28*2%</f>
        <v>8009.3635999999997</v>
      </c>
      <c r="R28" s="92">
        <v>0.02</v>
      </c>
    </row>
    <row r="29" spans="1:18" ht="120" customHeight="1" x14ac:dyDescent="0.2">
      <c r="A29" s="119"/>
      <c r="B29" s="89"/>
      <c r="C29" s="85"/>
      <c r="D29" s="87"/>
      <c r="E29" s="89"/>
      <c r="F29" s="89"/>
      <c r="G29" s="89"/>
      <c r="H29" s="20" t="s">
        <v>118</v>
      </c>
      <c r="I29" s="18" t="s">
        <v>63</v>
      </c>
      <c r="J29" s="18" t="s">
        <v>74</v>
      </c>
      <c r="K29" s="91"/>
      <c r="L29" s="83"/>
      <c r="M29" s="83"/>
      <c r="N29" s="95"/>
      <c r="O29" s="83"/>
      <c r="P29" s="95"/>
      <c r="Q29" s="83"/>
      <c r="R29" s="93"/>
    </row>
    <row r="30" spans="1:18" ht="61.5" customHeight="1" x14ac:dyDescent="0.2">
      <c r="A30" s="117">
        <v>10</v>
      </c>
      <c r="B30" s="88" t="s">
        <v>143</v>
      </c>
      <c r="C30" s="84" t="s">
        <v>144</v>
      </c>
      <c r="D30" s="86" t="s">
        <v>145</v>
      </c>
      <c r="E30" s="88">
        <v>18</v>
      </c>
      <c r="F30" s="88" t="s">
        <v>71</v>
      </c>
      <c r="G30" s="88" t="s">
        <v>146</v>
      </c>
      <c r="H30" s="20" t="s">
        <v>118</v>
      </c>
      <c r="I30" s="18" t="s">
        <v>63</v>
      </c>
      <c r="J30" s="18" t="s">
        <v>74</v>
      </c>
      <c r="K30" s="90">
        <v>91</v>
      </c>
      <c r="L30" s="82">
        <v>414300.35</v>
      </c>
      <c r="M30" s="82">
        <f>L30*85%</f>
        <v>352155.29749999999</v>
      </c>
      <c r="N30" s="94">
        <v>0.85</v>
      </c>
      <c r="O30" s="82">
        <f>L30*13%</f>
        <v>53859.0455</v>
      </c>
      <c r="P30" s="94">
        <v>0.13</v>
      </c>
      <c r="Q30" s="82">
        <f>L30*2%</f>
        <v>8286.0069999999996</v>
      </c>
      <c r="R30" s="114">
        <v>0.02</v>
      </c>
    </row>
    <row r="31" spans="1:18" ht="48" customHeight="1" x14ac:dyDescent="0.2">
      <c r="A31" s="118"/>
      <c r="B31" s="100"/>
      <c r="C31" s="98"/>
      <c r="D31" s="99"/>
      <c r="E31" s="100"/>
      <c r="F31" s="100"/>
      <c r="G31" s="100"/>
      <c r="H31" s="20" t="s">
        <v>147</v>
      </c>
      <c r="I31" s="18" t="s">
        <v>130</v>
      </c>
      <c r="J31" s="18" t="s">
        <v>67</v>
      </c>
      <c r="K31" s="111"/>
      <c r="L31" s="97"/>
      <c r="M31" s="97"/>
      <c r="N31" s="109"/>
      <c r="O31" s="97"/>
      <c r="P31" s="109"/>
      <c r="Q31" s="97"/>
      <c r="R31" s="116"/>
    </row>
    <row r="32" spans="1:18" ht="78.75" customHeight="1" x14ac:dyDescent="0.2">
      <c r="A32" s="119"/>
      <c r="B32" s="89"/>
      <c r="C32" s="85"/>
      <c r="D32" s="87"/>
      <c r="E32" s="89"/>
      <c r="F32" s="89"/>
      <c r="G32" s="89"/>
      <c r="H32" s="20" t="s">
        <v>135</v>
      </c>
      <c r="I32" s="18" t="s">
        <v>63</v>
      </c>
      <c r="J32" s="18" t="s">
        <v>128</v>
      </c>
      <c r="K32" s="91"/>
      <c r="L32" s="83"/>
      <c r="M32" s="83"/>
      <c r="N32" s="95"/>
      <c r="O32" s="83"/>
      <c r="P32" s="95"/>
      <c r="Q32" s="83"/>
      <c r="R32" s="115"/>
    </row>
    <row r="33" spans="1:18" ht="101.25" customHeight="1" x14ac:dyDescent="0.2">
      <c r="A33" s="126">
        <v>11</v>
      </c>
      <c r="B33" s="88" t="s">
        <v>148</v>
      </c>
      <c r="C33" s="129" t="s">
        <v>149</v>
      </c>
      <c r="D33" s="86" t="s">
        <v>150</v>
      </c>
      <c r="E33" s="88">
        <v>24</v>
      </c>
      <c r="F33" s="88" t="s">
        <v>151</v>
      </c>
      <c r="G33" s="88" t="s">
        <v>152</v>
      </c>
      <c r="H33" s="20" t="s">
        <v>153</v>
      </c>
      <c r="I33" s="18" t="s">
        <v>130</v>
      </c>
      <c r="J33" s="18" t="s">
        <v>112</v>
      </c>
      <c r="K33" s="90">
        <v>91</v>
      </c>
      <c r="L33" s="82">
        <v>689759.63</v>
      </c>
      <c r="M33" s="82">
        <f>L33*N33</f>
        <v>586295.68550000002</v>
      </c>
      <c r="N33" s="94">
        <v>0.85</v>
      </c>
      <c r="O33" s="82">
        <f>L33*P33</f>
        <v>89668.751900000003</v>
      </c>
      <c r="P33" s="94">
        <v>0.13</v>
      </c>
      <c r="Q33" s="82">
        <f>L33*R33</f>
        <v>13795.1926</v>
      </c>
      <c r="R33" s="123">
        <v>0.02</v>
      </c>
    </row>
    <row r="34" spans="1:18" ht="91.5" customHeight="1" x14ac:dyDescent="0.2">
      <c r="A34" s="127"/>
      <c r="B34" s="100"/>
      <c r="C34" s="130"/>
      <c r="D34" s="99"/>
      <c r="E34" s="100"/>
      <c r="F34" s="100"/>
      <c r="G34" s="100"/>
      <c r="H34" s="20" t="s">
        <v>109</v>
      </c>
      <c r="I34" s="18" t="s">
        <v>154</v>
      </c>
      <c r="J34" s="18" t="s">
        <v>110</v>
      </c>
      <c r="K34" s="111"/>
      <c r="L34" s="97"/>
      <c r="M34" s="97"/>
      <c r="N34" s="109"/>
      <c r="O34" s="97"/>
      <c r="P34" s="109"/>
      <c r="Q34" s="97"/>
      <c r="R34" s="124"/>
    </row>
    <row r="35" spans="1:18" ht="105.75" customHeight="1" x14ac:dyDescent="0.2">
      <c r="A35" s="128"/>
      <c r="B35" s="89"/>
      <c r="C35" s="131"/>
      <c r="D35" s="87"/>
      <c r="E35" s="89"/>
      <c r="F35" s="89"/>
      <c r="G35" s="89"/>
      <c r="H35" s="20" t="s">
        <v>113</v>
      </c>
      <c r="I35" s="18" t="s">
        <v>154</v>
      </c>
      <c r="J35" s="18" t="s">
        <v>114</v>
      </c>
      <c r="K35" s="91"/>
      <c r="L35" s="83"/>
      <c r="M35" s="83"/>
      <c r="N35" s="95"/>
      <c r="O35" s="83"/>
      <c r="P35" s="95"/>
      <c r="Q35" s="83"/>
      <c r="R35" s="125"/>
    </row>
    <row r="36" spans="1:18" ht="33.75" customHeight="1" x14ac:dyDescent="0.2">
      <c r="A36" s="126">
        <v>12</v>
      </c>
      <c r="B36" s="88" t="s">
        <v>155</v>
      </c>
      <c r="C36" s="129" t="s">
        <v>156</v>
      </c>
      <c r="D36" s="86" t="s">
        <v>157</v>
      </c>
      <c r="E36" s="88">
        <v>18</v>
      </c>
      <c r="F36" s="88" t="s">
        <v>158</v>
      </c>
      <c r="G36" s="88" t="s">
        <v>159</v>
      </c>
      <c r="H36" s="20" t="s">
        <v>160</v>
      </c>
      <c r="I36" s="18" t="s">
        <v>161</v>
      </c>
      <c r="J36" s="18" t="s">
        <v>162</v>
      </c>
      <c r="K36" s="90">
        <v>94</v>
      </c>
      <c r="L36" s="82">
        <v>1297423.74</v>
      </c>
      <c r="M36" s="82">
        <f>L36*N36</f>
        <v>1102810.179</v>
      </c>
      <c r="N36" s="94">
        <v>0.85</v>
      </c>
      <c r="O36" s="82">
        <f>L36*P36</f>
        <v>168665.08619999999</v>
      </c>
      <c r="P36" s="94">
        <v>0.13</v>
      </c>
      <c r="Q36" s="82">
        <f>L36*R36</f>
        <v>25948.4748</v>
      </c>
      <c r="R36" s="123">
        <v>0.02</v>
      </c>
    </row>
    <row r="37" spans="1:18" ht="49.5" x14ac:dyDescent="0.2">
      <c r="A37" s="127"/>
      <c r="B37" s="100"/>
      <c r="C37" s="130"/>
      <c r="D37" s="99"/>
      <c r="E37" s="100"/>
      <c r="F37" s="100"/>
      <c r="G37" s="100"/>
      <c r="H37" s="20" t="s">
        <v>163</v>
      </c>
      <c r="I37" s="18" t="s">
        <v>130</v>
      </c>
      <c r="J37" s="18" t="s">
        <v>164</v>
      </c>
      <c r="K37" s="111"/>
      <c r="L37" s="97"/>
      <c r="M37" s="97"/>
      <c r="N37" s="109"/>
      <c r="O37" s="97"/>
      <c r="P37" s="109"/>
      <c r="Q37" s="97"/>
      <c r="R37" s="124"/>
    </row>
    <row r="38" spans="1:18" ht="33.75" customHeight="1" x14ac:dyDescent="0.2">
      <c r="A38" s="127"/>
      <c r="B38" s="100"/>
      <c r="C38" s="130"/>
      <c r="D38" s="99"/>
      <c r="E38" s="100"/>
      <c r="F38" s="100"/>
      <c r="G38" s="100"/>
      <c r="H38" s="20" t="s">
        <v>165</v>
      </c>
      <c r="I38" s="18" t="s">
        <v>161</v>
      </c>
      <c r="J38" s="18" t="s">
        <v>166</v>
      </c>
      <c r="K38" s="111"/>
      <c r="L38" s="97"/>
      <c r="M38" s="97"/>
      <c r="N38" s="109"/>
      <c r="O38" s="97"/>
      <c r="P38" s="109"/>
      <c r="Q38" s="97"/>
      <c r="R38" s="124"/>
    </row>
    <row r="39" spans="1:18" ht="49.5" x14ac:dyDescent="0.2">
      <c r="A39" s="128"/>
      <c r="B39" s="89"/>
      <c r="C39" s="131"/>
      <c r="D39" s="87"/>
      <c r="E39" s="89"/>
      <c r="F39" s="89"/>
      <c r="G39" s="89"/>
      <c r="H39" s="20" t="s">
        <v>167</v>
      </c>
      <c r="I39" s="18" t="s">
        <v>161</v>
      </c>
      <c r="J39" s="18" t="s">
        <v>162</v>
      </c>
      <c r="K39" s="91"/>
      <c r="L39" s="83"/>
      <c r="M39" s="83"/>
      <c r="N39" s="95"/>
      <c r="O39" s="83"/>
      <c r="P39" s="95"/>
      <c r="Q39" s="83"/>
      <c r="R39" s="125"/>
    </row>
    <row r="40" spans="1:18" ht="92.25" customHeight="1" x14ac:dyDescent="0.2">
      <c r="A40" s="126">
        <v>13</v>
      </c>
      <c r="B40" s="88" t="s">
        <v>168</v>
      </c>
      <c r="C40" s="88" t="s">
        <v>169</v>
      </c>
      <c r="D40" s="86" t="s">
        <v>170</v>
      </c>
      <c r="E40" s="88">
        <v>24</v>
      </c>
      <c r="F40" s="88" t="s">
        <v>171</v>
      </c>
      <c r="G40" s="88" t="s">
        <v>172</v>
      </c>
      <c r="H40" s="20" t="s">
        <v>173</v>
      </c>
      <c r="I40" s="18" t="s">
        <v>161</v>
      </c>
      <c r="J40" s="18" t="s">
        <v>64</v>
      </c>
      <c r="K40" s="90">
        <v>91</v>
      </c>
      <c r="L40" s="82">
        <v>1318347.68</v>
      </c>
      <c r="M40" s="82">
        <f>N40*L40</f>
        <v>1120595.5279999999</v>
      </c>
      <c r="N40" s="94">
        <v>0.85</v>
      </c>
      <c r="O40" s="82">
        <f>P40*L40</f>
        <v>171385.19839999999</v>
      </c>
      <c r="P40" s="94">
        <v>0.13</v>
      </c>
      <c r="Q40" s="82">
        <f>R40*L40</f>
        <v>26366.953600000001</v>
      </c>
      <c r="R40" s="123">
        <v>0.02</v>
      </c>
    </row>
    <row r="41" spans="1:18" ht="94.5" customHeight="1" x14ac:dyDescent="0.2">
      <c r="A41" s="128"/>
      <c r="B41" s="89"/>
      <c r="C41" s="89"/>
      <c r="D41" s="87"/>
      <c r="E41" s="89"/>
      <c r="F41" s="89"/>
      <c r="G41" s="89"/>
      <c r="H41" s="20" t="s">
        <v>174</v>
      </c>
      <c r="I41" s="18" t="s">
        <v>130</v>
      </c>
      <c r="J41" s="18" t="s">
        <v>67</v>
      </c>
      <c r="K41" s="91"/>
      <c r="L41" s="83"/>
      <c r="M41" s="83"/>
      <c r="N41" s="95"/>
      <c r="O41" s="83"/>
      <c r="P41" s="95"/>
      <c r="Q41" s="83"/>
      <c r="R41" s="125"/>
    </row>
    <row r="42" spans="1:18" ht="128.25" customHeight="1" x14ac:dyDescent="0.2">
      <c r="A42" s="126">
        <v>14</v>
      </c>
      <c r="B42" s="88" t="s">
        <v>175</v>
      </c>
      <c r="C42" s="88" t="s">
        <v>176</v>
      </c>
      <c r="D42" s="86" t="s">
        <v>177</v>
      </c>
      <c r="E42" s="88">
        <v>24</v>
      </c>
      <c r="F42" s="88" t="s">
        <v>178</v>
      </c>
      <c r="G42" s="88" t="s">
        <v>179</v>
      </c>
      <c r="H42" s="20" t="s">
        <v>180</v>
      </c>
      <c r="I42" s="18" t="s">
        <v>154</v>
      </c>
      <c r="J42" s="18" t="s">
        <v>64</v>
      </c>
      <c r="K42" s="90">
        <v>94</v>
      </c>
      <c r="L42" s="82">
        <v>305525.96999999997</v>
      </c>
      <c r="M42" s="82">
        <f>L42*N42</f>
        <v>259697.07449999996</v>
      </c>
      <c r="N42" s="94">
        <v>0.85</v>
      </c>
      <c r="O42" s="82">
        <f>L42*P42</f>
        <v>39718.376100000001</v>
      </c>
      <c r="P42" s="94">
        <v>0.13</v>
      </c>
      <c r="Q42" s="82">
        <f>L42*R42</f>
        <v>6110.5193999999992</v>
      </c>
      <c r="R42" s="123">
        <v>0.02</v>
      </c>
    </row>
    <row r="43" spans="1:18" ht="118.5" customHeight="1" x14ac:dyDescent="0.2">
      <c r="A43" s="128"/>
      <c r="B43" s="89"/>
      <c r="C43" s="89"/>
      <c r="D43" s="87"/>
      <c r="E43" s="89"/>
      <c r="F43" s="89"/>
      <c r="G43" s="89"/>
      <c r="H43" s="20" t="s">
        <v>119</v>
      </c>
      <c r="I43" s="18" t="s">
        <v>130</v>
      </c>
      <c r="J43" s="18" t="s">
        <v>67</v>
      </c>
      <c r="K43" s="91"/>
      <c r="L43" s="83"/>
      <c r="M43" s="83"/>
      <c r="N43" s="95"/>
      <c r="O43" s="83"/>
      <c r="P43" s="95"/>
      <c r="Q43" s="83"/>
      <c r="R43" s="125"/>
    </row>
    <row r="44" spans="1:18" ht="34.5" customHeight="1" x14ac:dyDescent="0.2">
      <c r="A44" s="126">
        <v>15</v>
      </c>
      <c r="B44" s="88" t="s">
        <v>181</v>
      </c>
      <c r="C44" s="88" t="s">
        <v>182</v>
      </c>
      <c r="D44" s="120" t="s">
        <v>183</v>
      </c>
      <c r="E44" s="88">
        <v>18</v>
      </c>
      <c r="F44" s="88" t="s">
        <v>184</v>
      </c>
      <c r="G44" s="132">
        <v>43012</v>
      </c>
      <c r="H44" s="20" t="s">
        <v>185</v>
      </c>
      <c r="I44" s="18" t="s">
        <v>154</v>
      </c>
      <c r="J44" s="18" t="s">
        <v>114</v>
      </c>
      <c r="K44" s="90">
        <v>94</v>
      </c>
      <c r="L44" s="82">
        <v>494928.67000000004</v>
      </c>
      <c r="M44" s="82">
        <f>L44*N44</f>
        <v>420689.36950000003</v>
      </c>
      <c r="N44" s="94">
        <v>0.85</v>
      </c>
      <c r="O44" s="82">
        <f>L44*P44</f>
        <v>64340.727100000011</v>
      </c>
      <c r="P44" s="94">
        <v>0.13</v>
      </c>
      <c r="Q44" s="82">
        <f>L44*R44</f>
        <v>9898.5734000000011</v>
      </c>
      <c r="R44" s="123">
        <v>0.02</v>
      </c>
    </row>
    <row r="45" spans="1:18" ht="34.5" customHeight="1" x14ac:dyDescent="0.2">
      <c r="A45" s="127"/>
      <c r="B45" s="100"/>
      <c r="C45" s="100"/>
      <c r="D45" s="121"/>
      <c r="E45" s="100"/>
      <c r="F45" s="100"/>
      <c r="G45" s="100"/>
      <c r="H45" s="20" t="s">
        <v>186</v>
      </c>
      <c r="I45" s="18" t="s">
        <v>154</v>
      </c>
      <c r="J45" s="18" t="s">
        <v>114</v>
      </c>
      <c r="K45" s="111"/>
      <c r="L45" s="97"/>
      <c r="M45" s="97"/>
      <c r="N45" s="109"/>
      <c r="O45" s="97"/>
      <c r="P45" s="109"/>
      <c r="Q45" s="97"/>
      <c r="R45" s="124"/>
    </row>
    <row r="46" spans="1:18" ht="49.5" customHeight="1" x14ac:dyDescent="0.2">
      <c r="A46" s="128"/>
      <c r="B46" s="89"/>
      <c r="C46" s="89"/>
      <c r="D46" s="122"/>
      <c r="E46" s="89"/>
      <c r="F46" s="89"/>
      <c r="G46" s="89"/>
      <c r="H46" s="20" t="s">
        <v>187</v>
      </c>
      <c r="I46" s="18" t="s">
        <v>130</v>
      </c>
      <c r="J46" s="18" t="s">
        <v>92</v>
      </c>
      <c r="K46" s="91"/>
      <c r="L46" s="83"/>
      <c r="M46" s="83"/>
      <c r="N46" s="95"/>
      <c r="O46" s="83"/>
      <c r="P46" s="95"/>
      <c r="Q46" s="83"/>
      <c r="R46" s="125"/>
    </row>
    <row r="47" spans="1:18" ht="16.5" x14ac:dyDescent="0.2">
      <c r="A47" s="77" t="s">
        <v>188</v>
      </c>
      <c r="B47" s="78"/>
      <c r="C47" s="78"/>
      <c r="D47" s="78"/>
      <c r="E47" s="78"/>
      <c r="F47" s="78"/>
      <c r="G47" s="78"/>
      <c r="H47" s="78"/>
      <c r="I47" s="78"/>
      <c r="J47" s="104"/>
      <c r="K47" s="22"/>
      <c r="L47" s="31">
        <f>SUM(L8:L46)</f>
        <v>11215907.18</v>
      </c>
      <c r="M47" s="22">
        <f>SUM(M8:M46)</f>
        <v>9533521.103000002</v>
      </c>
      <c r="N47" s="22"/>
      <c r="O47" s="22">
        <f>SUM(O8:O46)</f>
        <v>1458067.9334000002</v>
      </c>
      <c r="P47" s="22"/>
      <c r="Q47" s="22">
        <f>SUM(Q8:Q46)</f>
        <v>224318.14360000001</v>
      </c>
      <c r="R47" s="32"/>
    </row>
    <row r="48" spans="1:18" ht="16.5" x14ac:dyDescent="0.2">
      <c r="A48" s="77" t="s">
        <v>189</v>
      </c>
      <c r="B48" s="78"/>
      <c r="C48" s="78"/>
      <c r="D48" s="78"/>
      <c r="E48" s="78"/>
      <c r="F48" s="78"/>
      <c r="G48" s="78"/>
      <c r="H48" s="78"/>
      <c r="I48" s="78"/>
      <c r="J48" s="78"/>
      <c r="K48" s="78"/>
      <c r="L48" s="78"/>
      <c r="M48" s="78"/>
      <c r="N48" s="78"/>
      <c r="O48" s="78"/>
      <c r="P48" s="78"/>
      <c r="Q48" s="78"/>
      <c r="R48" s="79"/>
    </row>
    <row r="49" spans="1:18" ht="33" x14ac:dyDescent="0.2">
      <c r="A49" s="80">
        <v>1</v>
      </c>
      <c r="B49" s="88" t="s">
        <v>190</v>
      </c>
      <c r="C49" s="84" t="s">
        <v>191</v>
      </c>
      <c r="D49" s="86" t="s">
        <v>192</v>
      </c>
      <c r="E49" s="88">
        <v>18</v>
      </c>
      <c r="F49" s="88" t="s">
        <v>71</v>
      </c>
      <c r="G49" s="88" t="s">
        <v>146</v>
      </c>
      <c r="H49" s="20" t="s">
        <v>193</v>
      </c>
      <c r="I49" s="18" t="s">
        <v>63</v>
      </c>
      <c r="J49" s="18" t="s">
        <v>74</v>
      </c>
      <c r="K49" s="90">
        <v>86</v>
      </c>
      <c r="L49" s="82">
        <v>258191.52</v>
      </c>
      <c r="M49" s="82">
        <f>L49*85%</f>
        <v>219462.79199999999</v>
      </c>
      <c r="N49" s="94">
        <v>0.85</v>
      </c>
      <c r="O49" s="82">
        <f>L49*13%</f>
        <v>33564.897599999997</v>
      </c>
      <c r="P49" s="94">
        <v>0.13</v>
      </c>
      <c r="Q49" s="82">
        <f>L49*2%</f>
        <v>5163.8303999999998</v>
      </c>
      <c r="R49" s="92">
        <v>0.02</v>
      </c>
    </row>
    <row r="50" spans="1:18" ht="32.25" customHeight="1" x14ac:dyDescent="0.2">
      <c r="A50" s="96"/>
      <c r="B50" s="100"/>
      <c r="C50" s="98"/>
      <c r="D50" s="99"/>
      <c r="E50" s="100"/>
      <c r="F50" s="100"/>
      <c r="G50" s="100"/>
      <c r="H50" s="20" t="s">
        <v>194</v>
      </c>
      <c r="I50" s="18" t="s">
        <v>130</v>
      </c>
      <c r="J50" s="18" t="s">
        <v>142</v>
      </c>
      <c r="K50" s="111"/>
      <c r="L50" s="97"/>
      <c r="M50" s="97"/>
      <c r="N50" s="109"/>
      <c r="O50" s="97"/>
      <c r="P50" s="109"/>
      <c r="Q50" s="97"/>
      <c r="R50" s="110"/>
    </row>
    <row r="51" spans="1:18" ht="70.5" customHeight="1" x14ac:dyDescent="0.2">
      <c r="A51" s="81"/>
      <c r="B51" s="89"/>
      <c r="C51" s="85"/>
      <c r="D51" s="87"/>
      <c r="E51" s="89"/>
      <c r="F51" s="89"/>
      <c r="G51" s="89"/>
      <c r="H51" s="20" t="s">
        <v>118</v>
      </c>
      <c r="I51" s="18" t="s">
        <v>63</v>
      </c>
      <c r="J51" s="18" t="s">
        <v>74</v>
      </c>
      <c r="K51" s="91"/>
      <c r="L51" s="83"/>
      <c r="M51" s="83"/>
      <c r="N51" s="95"/>
      <c r="O51" s="83"/>
      <c r="P51" s="95"/>
      <c r="Q51" s="83"/>
      <c r="R51" s="93"/>
    </row>
    <row r="52" spans="1:18" ht="62.25" customHeight="1" x14ac:dyDescent="0.2">
      <c r="A52" s="88">
        <v>2</v>
      </c>
      <c r="B52" s="88" t="s">
        <v>195</v>
      </c>
      <c r="C52" s="129" t="s">
        <v>196</v>
      </c>
      <c r="D52" s="86" t="s">
        <v>197</v>
      </c>
      <c r="E52" s="88">
        <v>24</v>
      </c>
      <c r="F52" s="88" t="s">
        <v>198</v>
      </c>
      <c r="G52" s="88" t="s">
        <v>199</v>
      </c>
      <c r="H52" s="20" t="s">
        <v>200</v>
      </c>
      <c r="I52" s="18" t="s">
        <v>130</v>
      </c>
      <c r="J52" s="18" t="s">
        <v>164</v>
      </c>
      <c r="K52" s="90">
        <v>86</v>
      </c>
      <c r="L52" s="82">
        <v>1162818.31</v>
      </c>
      <c r="M52" s="82">
        <f>L52*N52</f>
        <v>988395.56350000005</v>
      </c>
      <c r="N52" s="94">
        <v>0.85</v>
      </c>
      <c r="O52" s="82">
        <f>L52*P52</f>
        <v>151166.38030000002</v>
      </c>
      <c r="P52" s="94">
        <v>0.13</v>
      </c>
      <c r="Q52" s="82">
        <f>L52*R52</f>
        <v>23256.3662</v>
      </c>
      <c r="R52" s="94">
        <v>0.02</v>
      </c>
    </row>
    <row r="53" spans="1:18" ht="55.5" customHeight="1" x14ac:dyDescent="0.2">
      <c r="A53" s="89"/>
      <c r="B53" s="89"/>
      <c r="C53" s="131"/>
      <c r="D53" s="87"/>
      <c r="E53" s="89"/>
      <c r="F53" s="89"/>
      <c r="G53" s="89"/>
      <c r="H53" s="20" t="s">
        <v>201</v>
      </c>
      <c r="I53" s="18" t="s">
        <v>154</v>
      </c>
      <c r="J53" s="18" t="s">
        <v>202</v>
      </c>
      <c r="K53" s="91"/>
      <c r="L53" s="83"/>
      <c r="M53" s="83"/>
      <c r="N53" s="95"/>
      <c r="O53" s="83"/>
      <c r="P53" s="95"/>
      <c r="Q53" s="83"/>
      <c r="R53" s="95"/>
    </row>
    <row r="54" spans="1:18" ht="16.5" x14ac:dyDescent="0.2">
      <c r="A54" s="77" t="s">
        <v>203</v>
      </c>
      <c r="B54" s="78"/>
      <c r="C54" s="78"/>
      <c r="D54" s="78"/>
      <c r="E54" s="78"/>
      <c r="F54" s="78"/>
      <c r="G54" s="78"/>
      <c r="H54" s="78"/>
      <c r="I54" s="78"/>
      <c r="J54" s="104"/>
      <c r="K54" s="22"/>
      <c r="L54" s="31">
        <f>SUM(L48:L53)</f>
        <v>1421009.83</v>
      </c>
      <c r="M54" s="22">
        <f>SUM(M48:M53)</f>
        <v>1207858.3555000001</v>
      </c>
      <c r="N54" s="22"/>
      <c r="O54" s="22">
        <f>SUM(O48:O53)</f>
        <v>184731.27790000002</v>
      </c>
      <c r="P54" s="22"/>
      <c r="Q54" s="22">
        <f>SUM(Q48:Q53)</f>
        <v>28420.196599999999</v>
      </c>
      <c r="R54" s="33"/>
    </row>
    <row r="55" spans="1:18" ht="17.25" thickBot="1" x14ac:dyDescent="0.35">
      <c r="A55" s="133" t="s">
        <v>204</v>
      </c>
      <c r="B55" s="134"/>
      <c r="C55" s="134"/>
      <c r="D55" s="134"/>
      <c r="E55" s="134"/>
      <c r="F55" s="134"/>
      <c r="G55" s="134"/>
      <c r="H55" s="134"/>
      <c r="I55" s="134"/>
      <c r="J55" s="135"/>
      <c r="K55" s="34"/>
      <c r="L55" s="34">
        <f>L47+L54</f>
        <v>12636917.01</v>
      </c>
      <c r="M55" s="34">
        <f>M47+M54</f>
        <v>10741379.458500002</v>
      </c>
      <c r="N55" s="35"/>
      <c r="O55" s="34">
        <f>O47+O54</f>
        <v>1642799.2113000003</v>
      </c>
      <c r="P55" s="35"/>
      <c r="Q55" s="34">
        <f>Q47+Q54</f>
        <v>252738.34020000001</v>
      </c>
      <c r="R55" s="36"/>
    </row>
    <row r="57" spans="1:18" x14ac:dyDescent="0.2">
      <c r="A57" s="108" t="s">
        <v>83</v>
      </c>
      <c r="B57" s="136"/>
      <c r="C57" s="136"/>
      <c r="D57" s="136"/>
      <c r="E57" s="136"/>
      <c r="F57" s="136"/>
      <c r="G57" s="136"/>
      <c r="H57" s="136"/>
      <c r="I57" s="136"/>
      <c r="J57" s="136"/>
      <c r="K57" s="136"/>
      <c r="L57" s="136"/>
      <c r="M57" s="136"/>
      <c r="N57" s="136"/>
      <c r="O57" s="136"/>
      <c r="P57" s="136"/>
      <c r="Q57" s="136"/>
      <c r="R57" s="136"/>
    </row>
    <row r="58" spans="1:18" x14ac:dyDescent="0.2">
      <c r="A58" s="136"/>
      <c r="B58" s="136"/>
      <c r="C58" s="136"/>
      <c r="D58" s="136"/>
      <c r="E58" s="136"/>
      <c r="F58" s="136"/>
      <c r="G58" s="136"/>
      <c r="H58" s="136"/>
      <c r="I58" s="136"/>
      <c r="J58" s="136"/>
      <c r="K58" s="136"/>
      <c r="L58" s="136"/>
      <c r="M58" s="136"/>
      <c r="N58" s="136"/>
      <c r="O58" s="136"/>
      <c r="P58" s="136"/>
      <c r="Q58" s="136"/>
      <c r="R58" s="136"/>
    </row>
    <row r="64" spans="1:18" x14ac:dyDescent="0.2">
      <c r="R64" s="28"/>
    </row>
    <row r="71" spans="15:15" x14ac:dyDescent="0.2">
      <c r="O71" s="28"/>
    </row>
  </sheetData>
  <autoFilter ref="A1:R55"/>
  <mergeCells count="274">
    <mergeCell ref="A54:J54"/>
    <mergeCell ref="A55:J55"/>
    <mergeCell ref="A57:R58"/>
    <mergeCell ref="G52:G53"/>
    <mergeCell ref="K52:K53"/>
    <mergeCell ref="L52:L53"/>
    <mergeCell ref="M52:M53"/>
    <mergeCell ref="N52:N53"/>
    <mergeCell ref="O52:O53"/>
    <mergeCell ref="O49:O51"/>
    <mergeCell ref="P49:P51"/>
    <mergeCell ref="Q49:Q51"/>
    <mergeCell ref="R49:R51"/>
    <mergeCell ref="A52:A53"/>
    <mergeCell ref="B52:B53"/>
    <mergeCell ref="C52:C53"/>
    <mergeCell ref="D52:D53"/>
    <mergeCell ref="E52:E53"/>
    <mergeCell ref="F52:F53"/>
    <mergeCell ref="F49:F51"/>
    <mergeCell ref="G49:G51"/>
    <mergeCell ref="K49:K51"/>
    <mergeCell ref="L49:L51"/>
    <mergeCell ref="M49:M51"/>
    <mergeCell ref="N49:N51"/>
    <mergeCell ref="P52:P53"/>
    <mergeCell ref="Q52:Q53"/>
    <mergeCell ref="R52:R53"/>
    <mergeCell ref="A49:A51"/>
    <mergeCell ref="B49:B51"/>
    <mergeCell ref="C49:C51"/>
    <mergeCell ref="D49:D51"/>
    <mergeCell ref="E49:E51"/>
    <mergeCell ref="R40:R41"/>
    <mergeCell ref="A42:A43"/>
    <mergeCell ref="B42:B43"/>
    <mergeCell ref="C42:C43"/>
    <mergeCell ref="D42:D43"/>
    <mergeCell ref="E42:E43"/>
    <mergeCell ref="F42:F43"/>
    <mergeCell ref="G44:G46"/>
    <mergeCell ref="K44:K46"/>
    <mergeCell ref="L44:L46"/>
    <mergeCell ref="M44:M46"/>
    <mergeCell ref="A44:A46"/>
    <mergeCell ref="B44:B46"/>
    <mergeCell ref="C44:C46"/>
    <mergeCell ref="D44:D46"/>
    <mergeCell ref="E44:E46"/>
    <mergeCell ref="F44:F46"/>
    <mergeCell ref="R44:R46"/>
    <mergeCell ref="N40:N41"/>
    <mergeCell ref="O40:O41"/>
    <mergeCell ref="P40:P41"/>
    <mergeCell ref="Q40:Q41"/>
    <mergeCell ref="C40:C41"/>
    <mergeCell ref="D40:D41"/>
    <mergeCell ref="A47:J47"/>
    <mergeCell ref="A48:R48"/>
    <mergeCell ref="N44:N46"/>
    <mergeCell ref="O44:O46"/>
    <mergeCell ref="M42:M43"/>
    <mergeCell ref="N42:N43"/>
    <mergeCell ref="O42:O43"/>
    <mergeCell ref="P42:P43"/>
    <mergeCell ref="Q42:Q43"/>
    <mergeCell ref="R42:R43"/>
    <mergeCell ref="E40:E41"/>
    <mergeCell ref="F40:F41"/>
    <mergeCell ref="P44:P46"/>
    <mergeCell ref="Q44:Q46"/>
    <mergeCell ref="A33:A35"/>
    <mergeCell ref="B33:B35"/>
    <mergeCell ref="C33:C35"/>
    <mergeCell ref="D33:D35"/>
    <mergeCell ref="E33:E35"/>
    <mergeCell ref="L36:L39"/>
    <mergeCell ref="M36:M39"/>
    <mergeCell ref="G42:G43"/>
    <mergeCell ref="K42:K43"/>
    <mergeCell ref="L42:L43"/>
    <mergeCell ref="L40:L41"/>
    <mergeCell ref="M40:M41"/>
    <mergeCell ref="O28:O29"/>
    <mergeCell ref="P28:P29"/>
    <mergeCell ref="Q28:Q29"/>
    <mergeCell ref="A28:A29"/>
    <mergeCell ref="B28:B29"/>
    <mergeCell ref="C28:C29"/>
    <mergeCell ref="G40:G41"/>
    <mergeCell ref="K40:K41"/>
    <mergeCell ref="K36:K39"/>
    <mergeCell ref="P33:P35"/>
    <mergeCell ref="Q33:Q35"/>
    <mergeCell ref="A36:A39"/>
    <mergeCell ref="B36:B39"/>
    <mergeCell ref="C36:C39"/>
    <mergeCell ref="D36:D39"/>
    <mergeCell ref="E36:E39"/>
    <mergeCell ref="F36:F39"/>
    <mergeCell ref="G36:G39"/>
    <mergeCell ref="G33:G35"/>
    <mergeCell ref="K33:K35"/>
    <mergeCell ref="L33:L35"/>
    <mergeCell ref="M33:M35"/>
    <mergeCell ref="A40:A41"/>
    <mergeCell ref="B40:B41"/>
    <mergeCell ref="A30:A32"/>
    <mergeCell ref="B30:B32"/>
    <mergeCell ref="C30:C32"/>
    <mergeCell ref="D30:D32"/>
    <mergeCell ref="E30:E32"/>
    <mergeCell ref="F30:F32"/>
    <mergeCell ref="G30:G32"/>
    <mergeCell ref="K30:K32"/>
    <mergeCell ref="L30:L32"/>
    <mergeCell ref="P30:P32"/>
    <mergeCell ref="F33:F35"/>
    <mergeCell ref="Q36:Q39"/>
    <mergeCell ref="R36:R39"/>
    <mergeCell ref="Q30:Q32"/>
    <mergeCell ref="R30:R32"/>
    <mergeCell ref="R33:R35"/>
    <mergeCell ref="P36:P39"/>
    <mergeCell ref="D28:D29"/>
    <mergeCell ref="E28:E29"/>
    <mergeCell ref="F28:F29"/>
    <mergeCell ref="G28:G29"/>
    <mergeCell ref="K28:K29"/>
    <mergeCell ref="R28:R29"/>
    <mergeCell ref="L28:L29"/>
    <mergeCell ref="M28:M29"/>
    <mergeCell ref="N28:N29"/>
    <mergeCell ref="N33:N35"/>
    <mergeCell ref="O33:O35"/>
    <mergeCell ref="M30:M32"/>
    <mergeCell ref="N30:N32"/>
    <mergeCell ref="O30:O32"/>
    <mergeCell ref="N36:N39"/>
    <mergeCell ref="O36:O39"/>
    <mergeCell ref="P23:P24"/>
    <mergeCell ref="Q23:Q24"/>
    <mergeCell ref="R23:R24"/>
    <mergeCell ref="L23:L24"/>
    <mergeCell ref="M23:M24"/>
    <mergeCell ref="N23:N24"/>
    <mergeCell ref="O23:O24"/>
    <mergeCell ref="Q25:Q27"/>
    <mergeCell ref="R25:R27"/>
    <mergeCell ref="L25:L27"/>
    <mergeCell ref="M25:M27"/>
    <mergeCell ref="N25:N27"/>
    <mergeCell ref="O25:O27"/>
    <mergeCell ref="P25:P27"/>
    <mergeCell ref="G25:G27"/>
    <mergeCell ref="G23:G24"/>
    <mergeCell ref="K23:K24"/>
    <mergeCell ref="A23:A24"/>
    <mergeCell ref="B23:B24"/>
    <mergeCell ref="C23:C24"/>
    <mergeCell ref="D23:D24"/>
    <mergeCell ref="E23:E24"/>
    <mergeCell ref="F23:F24"/>
    <mergeCell ref="K25:K27"/>
    <mergeCell ref="C16:C18"/>
    <mergeCell ref="D16:D18"/>
    <mergeCell ref="E16:E18"/>
    <mergeCell ref="F16:F18"/>
    <mergeCell ref="A25:A27"/>
    <mergeCell ref="B25:B27"/>
    <mergeCell ref="C25:C27"/>
    <mergeCell ref="D25:D27"/>
    <mergeCell ref="E25:E27"/>
    <mergeCell ref="F25:F27"/>
    <mergeCell ref="M19:M22"/>
    <mergeCell ref="N19:N22"/>
    <mergeCell ref="O19:O22"/>
    <mergeCell ref="P19:P22"/>
    <mergeCell ref="Q19:Q22"/>
    <mergeCell ref="R19:R22"/>
    <mergeCell ref="R16:R18"/>
    <mergeCell ref="A19:A22"/>
    <mergeCell ref="B19:B22"/>
    <mergeCell ref="C19:C22"/>
    <mergeCell ref="D19:D22"/>
    <mergeCell ref="E19:E22"/>
    <mergeCell ref="F19:F22"/>
    <mergeCell ref="G19:G22"/>
    <mergeCell ref="K19:K22"/>
    <mergeCell ref="L19:L22"/>
    <mergeCell ref="L16:L18"/>
    <mergeCell ref="M16:M18"/>
    <mergeCell ref="N16:N18"/>
    <mergeCell ref="O16:O18"/>
    <mergeCell ref="P16:P18"/>
    <mergeCell ref="Q16:Q18"/>
    <mergeCell ref="A16:A18"/>
    <mergeCell ref="B16:B18"/>
    <mergeCell ref="G16:G18"/>
    <mergeCell ref="K16:K18"/>
    <mergeCell ref="K14:K15"/>
    <mergeCell ref="P12:P13"/>
    <mergeCell ref="Q12:Q13"/>
    <mergeCell ref="R12:R13"/>
    <mergeCell ref="A14:A15"/>
    <mergeCell ref="B14:B15"/>
    <mergeCell ref="C14:C15"/>
    <mergeCell ref="D14:D15"/>
    <mergeCell ref="E14:E15"/>
    <mergeCell ref="F14:F15"/>
    <mergeCell ref="G14:G15"/>
    <mergeCell ref="G12:G13"/>
    <mergeCell ref="K12:K13"/>
    <mergeCell ref="L12:L13"/>
    <mergeCell ref="M12:M13"/>
    <mergeCell ref="N12:N13"/>
    <mergeCell ref="O12:O13"/>
    <mergeCell ref="A12:A13"/>
    <mergeCell ref="B12:B13"/>
    <mergeCell ref="C12:C13"/>
    <mergeCell ref="D12:D13"/>
    <mergeCell ref="E12:E13"/>
    <mergeCell ref="F12:F13"/>
    <mergeCell ref="Q14:Q15"/>
    <mergeCell ref="R14:R15"/>
    <mergeCell ref="M10:M11"/>
    <mergeCell ref="N10:N11"/>
    <mergeCell ref="O10:O11"/>
    <mergeCell ref="P10:P11"/>
    <mergeCell ref="Q10:Q11"/>
    <mergeCell ref="R10:R11"/>
    <mergeCell ref="L14:L15"/>
    <mergeCell ref="M14:M15"/>
    <mergeCell ref="N14:N15"/>
    <mergeCell ref="O14:O15"/>
    <mergeCell ref="P14:P15"/>
    <mergeCell ref="A10:A11"/>
    <mergeCell ref="B10:B11"/>
    <mergeCell ref="C10:C11"/>
    <mergeCell ref="D10:D11"/>
    <mergeCell ref="E10:E11"/>
    <mergeCell ref="F10:F11"/>
    <mergeCell ref="G10:G11"/>
    <mergeCell ref="K10:K11"/>
    <mergeCell ref="L10:L11"/>
    <mergeCell ref="A6:R6"/>
    <mergeCell ref="A7:R7"/>
    <mergeCell ref="A8:A9"/>
    <mergeCell ref="B8:B9"/>
    <mergeCell ref="C8:C9"/>
    <mergeCell ref="D8:D9"/>
    <mergeCell ref="E8:E9"/>
    <mergeCell ref="F8:F9"/>
    <mergeCell ref="G8:G9"/>
    <mergeCell ref="K8:K9"/>
    <mergeCell ref="R8:R9"/>
    <mergeCell ref="L8:L9"/>
    <mergeCell ref="M8:M9"/>
    <mergeCell ref="N8:N9"/>
    <mergeCell ref="O8:O9"/>
    <mergeCell ref="P8:P9"/>
    <mergeCell ref="Q8:Q9"/>
    <mergeCell ref="G1:G2"/>
    <mergeCell ref="H1:H2"/>
    <mergeCell ref="I1:I2"/>
    <mergeCell ref="J1:J2"/>
    <mergeCell ref="K1:K2"/>
    <mergeCell ref="L1:Q1"/>
    <mergeCell ref="A1:A2"/>
    <mergeCell ref="B1:B2"/>
    <mergeCell ref="C1:C2"/>
    <mergeCell ref="D1:D2"/>
    <mergeCell ref="E1:E2"/>
    <mergeCell ref="F1:F2"/>
  </mergeCells>
  <pageMargins left="0.7" right="0.7" top="0.49" bottom="0.53" header="0.3" footer="0.3"/>
  <pageSetup paperSize="9" scale="35" fitToHeight="0" orientation="landscape" r:id="rId1"/>
  <headerFooter>
    <oddHeader xml:space="preserve">&amp;C&amp;"Trebuchet MS,Bold"&amp;12List of contracted projects/Lista proiectelor contractate 
</oddHeader>
    <oddFooter>&amp;L&amp;P/&amp;N</oddFooter>
  </headerFooter>
  <rowBreaks count="2" manualBreakCount="2">
    <brk id="13" max="17" man="1"/>
    <brk id="35"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view="pageBreakPreview" topLeftCell="A25" zoomScale="75" zoomScaleNormal="100" zoomScaleSheetLayoutView="75" zoomScalePageLayoutView="82" workbookViewId="0">
      <selection activeCell="L33" sqref="L33"/>
    </sheetView>
  </sheetViews>
  <sheetFormatPr defaultRowHeight="12.75" x14ac:dyDescent="0.2"/>
  <cols>
    <col min="1" max="1" width="11.28515625" style="2" customWidth="1"/>
    <col min="2" max="2" width="19.42578125" style="2" customWidth="1"/>
    <col min="3" max="3" width="38.85546875" style="25" customWidth="1"/>
    <col min="4" max="4" width="34" style="26" customWidth="1"/>
    <col min="5" max="5" width="22.5703125" style="2" customWidth="1"/>
    <col min="6" max="6" width="13.5703125" style="2" customWidth="1"/>
    <col min="7" max="7" width="14.140625" style="2" customWidth="1"/>
    <col min="8" max="8" width="26.5703125" style="27" customWidth="1"/>
    <col min="9" max="9" width="12.85546875" style="2" customWidth="1"/>
    <col min="10" max="10" width="16.28515625" style="2" customWidth="1"/>
    <col min="11" max="11" width="18.42578125" style="2" customWidth="1"/>
    <col min="12" max="12" width="20.7109375" style="2" customWidth="1"/>
    <col min="13" max="13" width="25.140625" style="2" customWidth="1"/>
    <col min="14" max="14" width="10.140625" style="2" customWidth="1"/>
    <col min="15" max="15" width="22.140625" style="2" customWidth="1"/>
    <col min="16" max="16" width="19.5703125" style="2" customWidth="1"/>
    <col min="17" max="17" width="21.85546875" style="2" customWidth="1"/>
    <col min="18" max="18" width="16.140625" style="2" customWidth="1"/>
    <col min="19" max="19" width="24.140625" style="2" customWidth="1"/>
    <col min="20" max="20" width="14" style="2" bestFit="1" customWidth="1"/>
    <col min="21" max="256" width="8.85546875" style="2"/>
    <col min="257" max="257" width="11.28515625" style="2" customWidth="1"/>
    <col min="258" max="258" width="19.42578125" style="2" customWidth="1"/>
    <col min="259" max="259" width="38.85546875" style="2" customWidth="1"/>
    <col min="260" max="260" width="34" style="2" customWidth="1"/>
    <col min="261" max="261" width="22.5703125" style="2" customWidth="1"/>
    <col min="262" max="262" width="13.5703125" style="2" customWidth="1"/>
    <col min="263" max="263" width="14.140625" style="2" customWidth="1"/>
    <col min="264" max="264" width="26.5703125" style="2" customWidth="1"/>
    <col min="265" max="265" width="12.85546875" style="2" customWidth="1"/>
    <col min="266" max="266" width="16.28515625" style="2" customWidth="1"/>
    <col min="267" max="267" width="18.42578125" style="2" customWidth="1"/>
    <col min="268" max="268" width="20.7109375" style="2" customWidth="1"/>
    <col min="269" max="269" width="25.140625" style="2" customWidth="1"/>
    <col min="270" max="270" width="10.140625" style="2" customWidth="1"/>
    <col min="271" max="271" width="22.140625" style="2" customWidth="1"/>
    <col min="272" max="272" width="19.5703125" style="2" customWidth="1"/>
    <col min="273" max="273" width="21.85546875" style="2" customWidth="1"/>
    <col min="274" max="274" width="16.140625" style="2" customWidth="1"/>
    <col min="275" max="275" width="24.140625" style="2" customWidth="1"/>
    <col min="276" max="276" width="14" style="2" bestFit="1" customWidth="1"/>
    <col min="277" max="512" width="8.85546875" style="2"/>
    <col min="513" max="513" width="11.28515625" style="2" customWidth="1"/>
    <col min="514" max="514" width="19.42578125" style="2" customWidth="1"/>
    <col min="515" max="515" width="38.85546875" style="2" customWidth="1"/>
    <col min="516" max="516" width="34" style="2" customWidth="1"/>
    <col min="517" max="517" width="22.5703125" style="2" customWidth="1"/>
    <col min="518" max="518" width="13.5703125" style="2" customWidth="1"/>
    <col min="519" max="519" width="14.140625" style="2" customWidth="1"/>
    <col min="520" max="520" width="26.5703125" style="2" customWidth="1"/>
    <col min="521" max="521" width="12.85546875" style="2" customWidth="1"/>
    <col min="522" max="522" width="16.28515625" style="2" customWidth="1"/>
    <col min="523" max="523" width="18.42578125" style="2" customWidth="1"/>
    <col min="524" max="524" width="20.7109375" style="2" customWidth="1"/>
    <col min="525" max="525" width="25.140625" style="2" customWidth="1"/>
    <col min="526" max="526" width="10.140625" style="2" customWidth="1"/>
    <col min="527" max="527" width="22.140625" style="2" customWidth="1"/>
    <col min="528" max="528" width="19.5703125" style="2" customWidth="1"/>
    <col min="529" max="529" width="21.85546875" style="2" customWidth="1"/>
    <col min="530" max="530" width="16.140625" style="2" customWidth="1"/>
    <col min="531" max="531" width="24.140625" style="2" customWidth="1"/>
    <col min="532" max="532" width="14" style="2" bestFit="1" customWidth="1"/>
    <col min="533" max="768" width="8.85546875" style="2"/>
    <col min="769" max="769" width="11.28515625" style="2" customWidth="1"/>
    <col min="770" max="770" width="19.42578125" style="2" customWidth="1"/>
    <col min="771" max="771" width="38.85546875" style="2" customWidth="1"/>
    <col min="772" max="772" width="34" style="2" customWidth="1"/>
    <col min="773" max="773" width="22.5703125" style="2" customWidth="1"/>
    <col min="774" max="774" width="13.5703125" style="2" customWidth="1"/>
    <col min="775" max="775" width="14.140625" style="2" customWidth="1"/>
    <col min="776" max="776" width="26.5703125" style="2" customWidth="1"/>
    <col min="777" max="777" width="12.85546875" style="2" customWidth="1"/>
    <col min="778" max="778" width="16.28515625" style="2" customWidth="1"/>
    <col min="779" max="779" width="18.42578125" style="2" customWidth="1"/>
    <col min="780" max="780" width="20.7109375" style="2" customWidth="1"/>
    <col min="781" max="781" width="25.140625" style="2" customWidth="1"/>
    <col min="782" max="782" width="10.140625" style="2" customWidth="1"/>
    <col min="783" max="783" width="22.140625" style="2" customWidth="1"/>
    <col min="784" max="784" width="19.5703125" style="2" customWidth="1"/>
    <col min="785" max="785" width="21.85546875" style="2" customWidth="1"/>
    <col min="786" max="786" width="16.140625" style="2" customWidth="1"/>
    <col min="787" max="787" width="24.140625" style="2" customWidth="1"/>
    <col min="788" max="788" width="14" style="2" bestFit="1" customWidth="1"/>
    <col min="789" max="1024" width="8.85546875" style="2"/>
    <col min="1025" max="1025" width="11.28515625" style="2" customWidth="1"/>
    <col min="1026" max="1026" width="19.42578125" style="2" customWidth="1"/>
    <col min="1027" max="1027" width="38.85546875" style="2" customWidth="1"/>
    <col min="1028" max="1028" width="34" style="2" customWidth="1"/>
    <col min="1029" max="1029" width="22.5703125" style="2" customWidth="1"/>
    <col min="1030" max="1030" width="13.5703125" style="2" customWidth="1"/>
    <col min="1031" max="1031" width="14.140625" style="2" customWidth="1"/>
    <col min="1032" max="1032" width="26.5703125" style="2" customWidth="1"/>
    <col min="1033" max="1033" width="12.85546875" style="2" customWidth="1"/>
    <col min="1034" max="1034" width="16.28515625" style="2" customWidth="1"/>
    <col min="1035" max="1035" width="18.42578125" style="2" customWidth="1"/>
    <col min="1036" max="1036" width="20.7109375" style="2" customWidth="1"/>
    <col min="1037" max="1037" width="25.140625" style="2" customWidth="1"/>
    <col min="1038" max="1038" width="10.140625" style="2" customWidth="1"/>
    <col min="1039" max="1039" width="22.140625" style="2" customWidth="1"/>
    <col min="1040" max="1040" width="19.5703125" style="2" customWidth="1"/>
    <col min="1041" max="1041" width="21.85546875" style="2" customWidth="1"/>
    <col min="1042" max="1042" width="16.140625" style="2" customWidth="1"/>
    <col min="1043" max="1043" width="24.140625" style="2" customWidth="1"/>
    <col min="1044" max="1044" width="14" style="2" bestFit="1" customWidth="1"/>
    <col min="1045" max="1280" width="8.85546875" style="2"/>
    <col min="1281" max="1281" width="11.28515625" style="2" customWidth="1"/>
    <col min="1282" max="1282" width="19.42578125" style="2" customWidth="1"/>
    <col min="1283" max="1283" width="38.85546875" style="2" customWidth="1"/>
    <col min="1284" max="1284" width="34" style="2" customWidth="1"/>
    <col min="1285" max="1285" width="22.5703125" style="2" customWidth="1"/>
    <col min="1286" max="1286" width="13.5703125" style="2" customWidth="1"/>
    <col min="1287" max="1287" width="14.140625" style="2" customWidth="1"/>
    <col min="1288" max="1288" width="26.5703125" style="2" customWidth="1"/>
    <col min="1289" max="1289" width="12.85546875" style="2" customWidth="1"/>
    <col min="1290" max="1290" width="16.28515625" style="2" customWidth="1"/>
    <col min="1291" max="1291" width="18.42578125" style="2" customWidth="1"/>
    <col min="1292" max="1292" width="20.7109375" style="2" customWidth="1"/>
    <col min="1293" max="1293" width="25.140625" style="2" customWidth="1"/>
    <col min="1294" max="1294" width="10.140625" style="2" customWidth="1"/>
    <col min="1295" max="1295" width="22.140625" style="2" customWidth="1"/>
    <col min="1296" max="1296" width="19.5703125" style="2" customWidth="1"/>
    <col min="1297" max="1297" width="21.85546875" style="2" customWidth="1"/>
    <col min="1298" max="1298" width="16.140625" style="2" customWidth="1"/>
    <col min="1299" max="1299" width="24.140625" style="2" customWidth="1"/>
    <col min="1300" max="1300" width="14" style="2" bestFit="1" customWidth="1"/>
    <col min="1301" max="1536" width="8.85546875" style="2"/>
    <col min="1537" max="1537" width="11.28515625" style="2" customWidth="1"/>
    <col min="1538" max="1538" width="19.42578125" style="2" customWidth="1"/>
    <col min="1539" max="1539" width="38.85546875" style="2" customWidth="1"/>
    <col min="1540" max="1540" width="34" style="2" customWidth="1"/>
    <col min="1541" max="1541" width="22.5703125" style="2" customWidth="1"/>
    <col min="1542" max="1542" width="13.5703125" style="2" customWidth="1"/>
    <col min="1543" max="1543" width="14.140625" style="2" customWidth="1"/>
    <col min="1544" max="1544" width="26.5703125" style="2" customWidth="1"/>
    <col min="1545" max="1545" width="12.85546875" style="2" customWidth="1"/>
    <col min="1546" max="1546" width="16.28515625" style="2" customWidth="1"/>
    <col min="1547" max="1547" width="18.42578125" style="2" customWidth="1"/>
    <col min="1548" max="1548" width="20.7109375" style="2" customWidth="1"/>
    <col min="1549" max="1549" width="25.140625" style="2" customWidth="1"/>
    <col min="1550" max="1550" width="10.140625" style="2" customWidth="1"/>
    <col min="1551" max="1551" width="22.140625" style="2" customWidth="1"/>
    <col min="1552" max="1552" width="19.5703125" style="2" customWidth="1"/>
    <col min="1553" max="1553" width="21.85546875" style="2" customWidth="1"/>
    <col min="1554" max="1554" width="16.140625" style="2" customWidth="1"/>
    <col min="1555" max="1555" width="24.140625" style="2" customWidth="1"/>
    <col min="1556" max="1556" width="14" style="2" bestFit="1" customWidth="1"/>
    <col min="1557" max="1792" width="8.85546875" style="2"/>
    <col min="1793" max="1793" width="11.28515625" style="2" customWidth="1"/>
    <col min="1794" max="1794" width="19.42578125" style="2" customWidth="1"/>
    <col min="1795" max="1795" width="38.85546875" style="2" customWidth="1"/>
    <col min="1796" max="1796" width="34" style="2" customWidth="1"/>
    <col min="1797" max="1797" width="22.5703125" style="2" customWidth="1"/>
    <col min="1798" max="1798" width="13.5703125" style="2" customWidth="1"/>
    <col min="1799" max="1799" width="14.140625" style="2" customWidth="1"/>
    <col min="1800" max="1800" width="26.5703125" style="2" customWidth="1"/>
    <col min="1801" max="1801" width="12.85546875" style="2" customWidth="1"/>
    <col min="1802" max="1802" width="16.28515625" style="2" customWidth="1"/>
    <col min="1803" max="1803" width="18.42578125" style="2" customWidth="1"/>
    <col min="1804" max="1804" width="20.7109375" style="2" customWidth="1"/>
    <col min="1805" max="1805" width="25.140625" style="2" customWidth="1"/>
    <col min="1806" max="1806" width="10.140625" style="2" customWidth="1"/>
    <col min="1807" max="1807" width="22.140625" style="2" customWidth="1"/>
    <col min="1808" max="1808" width="19.5703125" style="2" customWidth="1"/>
    <col min="1809" max="1809" width="21.85546875" style="2" customWidth="1"/>
    <col min="1810" max="1810" width="16.140625" style="2" customWidth="1"/>
    <col min="1811" max="1811" width="24.140625" style="2" customWidth="1"/>
    <col min="1812" max="1812" width="14" style="2" bestFit="1" customWidth="1"/>
    <col min="1813" max="2048" width="8.85546875" style="2"/>
    <col min="2049" max="2049" width="11.28515625" style="2" customWidth="1"/>
    <col min="2050" max="2050" width="19.42578125" style="2" customWidth="1"/>
    <col min="2051" max="2051" width="38.85546875" style="2" customWidth="1"/>
    <col min="2052" max="2052" width="34" style="2" customWidth="1"/>
    <col min="2053" max="2053" width="22.5703125" style="2" customWidth="1"/>
    <col min="2054" max="2054" width="13.5703125" style="2" customWidth="1"/>
    <col min="2055" max="2055" width="14.140625" style="2" customWidth="1"/>
    <col min="2056" max="2056" width="26.5703125" style="2" customWidth="1"/>
    <col min="2057" max="2057" width="12.85546875" style="2" customWidth="1"/>
    <col min="2058" max="2058" width="16.28515625" style="2" customWidth="1"/>
    <col min="2059" max="2059" width="18.42578125" style="2" customWidth="1"/>
    <col min="2060" max="2060" width="20.7109375" style="2" customWidth="1"/>
    <col min="2061" max="2061" width="25.140625" style="2" customWidth="1"/>
    <col min="2062" max="2062" width="10.140625" style="2" customWidth="1"/>
    <col min="2063" max="2063" width="22.140625" style="2" customWidth="1"/>
    <col min="2064" max="2064" width="19.5703125" style="2" customWidth="1"/>
    <col min="2065" max="2065" width="21.85546875" style="2" customWidth="1"/>
    <col min="2066" max="2066" width="16.140625" style="2" customWidth="1"/>
    <col min="2067" max="2067" width="24.140625" style="2" customWidth="1"/>
    <col min="2068" max="2068" width="14" style="2" bestFit="1" customWidth="1"/>
    <col min="2069" max="2304" width="8.85546875" style="2"/>
    <col min="2305" max="2305" width="11.28515625" style="2" customWidth="1"/>
    <col min="2306" max="2306" width="19.42578125" style="2" customWidth="1"/>
    <col min="2307" max="2307" width="38.85546875" style="2" customWidth="1"/>
    <col min="2308" max="2308" width="34" style="2" customWidth="1"/>
    <col min="2309" max="2309" width="22.5703125" style="2" customWidth="1"/>
    <col min="2310" max="2310" width="13.5703125" style="2" customWidth="1"/>
    <col min="2311" max="2311" width="14.140625" style="2" customWidth="1"/>
    <col min="2312" max="2312" width="26.5703125" style="2" customWidth="1"/>
    <col min="2313" max="2313" width="12.85546875" style="2" customWidth="1"/>
    <col min="2314" max="2314" width="16.28515625" style="2" customWidth="1"/>
    <col min="2315" max="2315" width="18.42578125" style="2" customWidth="1"/>
    <col min="2316" max="2316" width="20.7109375" style="2" customWidth="1"/>
    <col min="2317" max="2317" width="25.140625" style="2" customWidth="1"/>
    <col min="2318" max="2318" width="10.140625" style="2" customWidth="1"/>
    <col min="2319" max="2319" width="22.140625" style="2" customWidth="1"/>
    <col min="2320" max="2320" width="19.5703125" style="2" customWidth="1"/>
    <col min="2321" max="2321" width="21.85546875" style="2" customWidth="1"/>
    <col min="2322" max="2322" width="16.140625" style="2" customWidth="1"/>
    <col min="2323" max="2323" width="24.140625" style="2" customWidth="1"/>
    <col min="2324" max="2324" width="14" style="2" bestFit="1" customWidth="1"/>
    <col min="2325" max="2560" width="8.85546875" style="2"/>
    <col min="2561" max="2561" width="11.28515625" style="2" customWidth="1"/>
    <col min="2562" max="2562" width="19.42578125" style="2" customWidth="1"/>
    <col min="2563" max="2563" width="38.85546875" style="2" customWidth="1"/>
    <col min="2564" max="2564" width="34" style="2" customWidth="1"/>
    <col min="2565" max="2565" width="22.5703125" style="2" customWidth="1"/>
    <col min="2566" max="2566" width="13.5703125" style="2" customWidth="1"/>
    <col min="2567" max="2567" width="14.140625" style="2" customWidth="1"/>
    <col min="2568" max="2568" width="26.5703125" style="2" customWidth="1"/>
    <col min="2569" max="2569" width="12.85546875" style="2" customWidth="1"/>
    <col min="2570" max="2570" width="16.28515625" style="2" customWidth="1"/>
    <col min="2571" max="2571" width="18.42578125" style="2" customWidth="1"/>
    <col min="2572" max="2572" width="20.7109375" style="2" customWidth="1"/>
    <col min="2573" max="2573" width="25.140625" style="2" customWidth="1"/>
    <col min="2574" max="2574" width="10.140625" style="2" customWidth="1"/>
    <col min="2575" max="2575" width="22.140625" style="2" customWidth="1"/>
    <col min="2576" max="2576" width="19.5703125" style="2" customWidth="1"/>
    <col min="2577" max="2577" width="21.85546875" style="2" customWidth="1"/>
    <col min="2578" max="2578" width="16.140625" style="2" customWidth="1"/>
    <col min="2579" max="2579" width="24.140625" style="2" customWidth="1"/>
    <col min="2580" max="2580" width="14" style="2" bestFit="1" customWidth="1"/>
    <col min="2581" max="2816" width="8.85546875" style="2"/>
    <col min="2817" max="2817" width="11.28515625" style="2" customWidth="1"/>
    <col min="2818" max="2818" width="19.42578125" style="2" customWidth="1"/>
    <col min="2819" max="2819" width="38.85546875" style="2" customWidth="1"/>
    <col min="2820" max="2820" width="34" style="2" customWidth="1"/>
    <col min="2821" max="2821" width="22.5703125" style="2" customWidth="1"/>
    <col min="2822" max="2822" width="13.5703125" style="2" customWidth="1"/>
    <col min="2823" max="2823" width="14.140625" style="2" customWidth="1"/>
    <col min="2824" max="2824" width="26.5703125" style="2" customWidth="1"/>
    <col min="2825" max="2825" width="12.85546875" style="2" customWidth="1"/>
    <col min="2826" max="2826" width="16.28515625" style="2" customWidth="1"/>
    <col min="2827" max="2827" width="18.42578125" style="2" customWidth="1"/>
    <col min="2828" max="2828" width="20.7109375" style="2" customWidth="1"/>
    <col min="2829" max="2829" width="25.140625" style="2" customWidth="1"/>
    <col min="2830" max="2830" width="10.140625" style="2" customWidth="1"/>
    <col min="2831" max="2831" width="22.140625" style="2" customWidth="1"/>
    <col min="2832" max="2832" width="19.5703125" style="2" customWidth="1"/>
    <col min="2833" max="2833" width="21.85546875" style="2" customWidth="1"/>
    <col min="2834" max="2834" width="16.140625" style="2" customWidth="1"/>
    <col min="2835" max="2835" width="24.140625" style="2" customWidth="1"/>
    <col min="2836" max="2836" width="14" style="2" bestFit="1" customWidth="1"/>
    <col min="2837" max="3072" width="8.85546875" style="2"/>
    <col min="3073" max="3073" width="11.28515625" style="2" customWidth="1"/>
    <col min="3074" max="3074" width="19.42578125" style="2" customWidth="1"/>
    <col min="3075" max="3075" width="38.85546875" style="2" customWidth="1"/>
    <col min="3076" max="3076" width="34" style="2" customWidth="1"/>
    <col min="3077" max="3077" width="22.5703125" style="2" customWidth="1"/>
    <col min="3078" max="3078" width="13.5703125" style="2" customWidth="1"/>
    <col min="3079" max="3079" width="14.140625" style="2" customWidth="1"/>
    <col min="3080" max="3080" width="26.5703125" style="2" customWidth="1"/>
    <col min="3081" max="3081" width="12.85546875" style="2" customWidth="1"/>
    <col min="3082" max="3082" width="16.28515625" style="2" customWidth="1"/>
    <col min="3083" max="3083" width="18.42578125" style="2" customWidth="1"/>
    <col min="3084" max="3084" width="20.7109375" style="2" customWidth="1"/>
    <col min="3085" max="3085" width="25.140625" style="2" customWidth="1"/>
    <col min="3086" max="3086" width="10.140625" style="2" customWidth="1"/>
    <col min="3087" max="3087" width="22.140625" style="2" customWidth="1"/>
    <col min="3088" max="3088" width="19.5703125" style="2" customWidth="1"/>
    <col min="3089" max="3089" width="21.85546875" style="2" customWidth="1"/>
    <col min="3090" max="3090" width="16.140625" style="2" customWidth="1"/>
    <col min="3091" max="3091" width="24.140625" style="2" customWidth="1"/>
    <col min="3092" max="3092" width="14" style="2" bestFit="1" customWidth="1"/>
    <col min="3093" max="3328" width="8.85546875" style="2"/>
    <col min="3329" max="3329" width="11.28515625" style="2" customWidth="1"/>
    <col min="3330" max="3330" width="19.42578125" style="2" customWidth="1"/>
    <col min="3331" max="3331" width="38.85546875" style="2" customWidth="1"/>
    <col min="3332" max="3332" width="34" style="2" customWidth="1"/>
    <col min="3333" max="3333" width="22.5703125" style="2" customWidth="1"/>
    <col min="3334" max="3334" width="13.5703125" style="2" customWidth="1"/>
    <col min="3335" max="3335" width="14.140625" style="2" customWidth="1"/>
    <col min="3336" max="3336" width="26.5703125" style="2" customWidth="1"/>
    <col min="3337" max="3337" width="12.85546875" style="2" customWidth="1"/>
    <col min="3338" max="3338" width="16.28515625" style="2" customWidth="1"/>
    <col min="3339" max="3339" width="18.42578125" style="2" customWidth="1"/>
    <col min="3340" max="3340" width="20.7109375" style="2" customWidth="1"/>
    <col min="3341" max="3341" width="25.140625" style="2" customWidth="1"/>
    <col min="3342" max="3342" width="10.140625" style="2" customWidth="1"/>
    <col min="3343" max="3343" width="22.140625" style="2" customWidth="1"/>
    <col min="3344" max="3344" width="19.5703125" style="2" customWidth="1"/>
    <col min="3345" max="3345" width="21.85546875" style="2" customWidth="1"/>
    <col min="3346" max="3346" width="16.140625" style="2" customWidth="1"/>
    <col min="3347" max="3347" width="24.140625" style="2" customWidth="1"/>
    <col min="3348" max="3348" width="14" style="2" bestFit="1" customWidth="1"/>
    <col min="3349" max="3584" width="8.85546875" style="2"/>
    <col min="3585" max="3585" width="11.28515625" style="2" customWidth="1"/>
    <col min="3586" max="3586" width="19.42578125" style="2" customWidth="1"/>
    <col min="3587" max="3587" width="38.85546875" style="2" customWidth="1"/>
    <col min="3588" max="3588" width="34" style="2" customWidth="1"/>
    <col min="3589" max="3589" width="22.5703125" style="2" customWidth="1"/>
    <col min="3590" max="3590" width="13.5703125" style="2" customWidth="1"/>
    <col min="3591" max="3591" width="14.140625" style="2" customWidth="1"/>
    <col min="3592" max="3592" width="26.5703125" style="2" customWidth="1"/>
    <col min="3593" max="3593" width="12.85546875" style="2" customWidth="1"/>
    <col min="3594" max="3594" width="16.28515625" style="2" customWidth="1"/>
    <col min="3595" max="3595" width="18.42578125" style="2" customWidth="1"/>
    <col min="3596" max="3596" width="20.7109375" style="2" customWidth="1"/>
    <col min="3597" max="3597" width="25.140625" style="2" customWidth="1"/>
    <col min="3598" max="3598" width="10.140625" style="2" customWidth="1"/>
    <col min="3599" max="3599" width="22.140625" style="2" customWidth="1"/>
    <col min="3600" max="3600" width="19.5703125" style="2" customWidth="1"/>
    <col min="3601" max="3601" width="21.85546875" style="2" customWidth="1"/>
    <col min="3602" max="3602" width="16.140625" style="2" customWidth="1"/>
    <col min="3603" max="3603" width="24.140625" style="2" customWidth="1"/>
    <col min="3604" max="3604" width="14" style="2" bestFit="1" customWidth="1"/>
    <col min="3605" max="3840" width="8.85546875" style="2"/>
    <col min="3841" max="3841" width="11.28515625" style="2" customWidth="1"/>
    <col min="3842" max="3842" width="19.42578125" style="2" customWidth="1"/>
    <col min="3843" max="3843" width="38.85546875" style="2" customWidth="1"/>
    <col min="3844" max="3844" width="34" style="2" customWidth="1"/>
    <col min="3845" max="3845" width="22.5703125" style="2" customWidth="1"/>
    <col min="3846" max="3846" width="13.5703125" style="2" customWidth="1"/>
    <col min="3847" max="3847" width="14.140625" style="2" customWidth="1"/>
    <col min="3848" max="3848" width="26.5703125" style="2" customWidth="1"/>
    <col min="3849" max="3849" width="12.85546875" style="2" customWidth="1"/>
    <col min="3850" max="3850" width="16.28515625" style="2" customWidth="1"/>
    <col min="3851" max="3851" width="18.42578125" style="2" customWidth="1"/>
    <col min="3852" max="3852" width="20.7109375" style="2" customWidth="1"/>
    <col min="3853" max="3853" width="25.140625" style="2" customWidth="1"/>
    <col min="3854" max="3854" width="10.140625" style="2" customWidth="1"/>
    <col min="3855" max="3855" width="22.140625" style="2" customWidth="1"/>
    <col min="3856" max="3856" width="19.5703125" style="2" customWidth="1"/>
    <col min="3857" max="3857" width="21.85546875" style="2" customWidth="1"/>
    <col min="3858" max="3858" width="16.140625" style="2" customWidth="1"/>
    <col min="3859" max="3859" width="24.140625" style="2" customWidth="1"/>
    <col min="3860" max="3860" width="14" style="2" bestFit="1" customWidth="1"/>
    <col min="3861" max="4096" width="8.85546875" style="2"/>
    <col min="4097" max="4097" width="11.28515625" style="2" customWidth="1"/>
    <col min="4098" max="4098" width="19.42578125" style="2" customWidth="1"/>
    <col min="4099" max="4099" width="38.85546875" style="2" customWidth="1"/>
    <col min="4100" max="4100" width="34" style="2" customWidth="1"/>
    <col min="4101" max="4101" width="22.5703125" style="2" customWidth="1"/>
    <col min="4102" max="4102" width="13.5703125" style="2" customWidth="1"/>
    <col min="4103" max="4103" width="14.140625" style="2" customWidth="1"/>
    <col min="4104" max="4104" width="26.5703125" style="2" customWidth="1"/>
    <col min="4105" max="4105" width="12.85546875" style="2" customWidth="1"/>
    <col min="4106" max="4106" width="16.28515625" style="2" customWidth="1"/>
    <col min="4107" max="4107" width="18.42578125" style="2" customWidth="1"/>
    <col min="4108" max="4108" width="20.7109375" style="2" customWidth="1"/>
    <col min="4109" max="4109" width="25.140625" style="2" customWidth="1"/>
    <col min="4110" max="4110" width="10.140625" style="2" customWidth="1"/>
    <col min="4111" max="4111" width="22.140625" style="2" customWidth="1"/>
    <col min="4112" max="4112" width="19.5703125" style="2" customWidth="1"/>
    <col min="4113" max="4113" width="21.85546875" style="2" customWidth="1"/>
    <col min="4114" max="4114" width="16.140625" style="2" customWidth="1"/>
    <col min="4115" max="4115" width="24.140625" style="2" customWidth="1"/>
    <col min="4116" max="4116" width="14" style="2" bestFit="1" customWidth="1"/>
    <col min="4117" max="4352" width="8.85546875" style="2"/>
    <col min="4353" max="4353" width="11.28515625" style="2" customWidth="1"/>
    <col min="4354" max="4354" width="19.42578125" style="2" customWidth="1"/>
    <col min="4355" max="4355" width="38.85546875" style="2" customWidth="1"/>
    <col min="4356" max="4356" width="34" style="2" customWidth="1"/>
    <col min="4357" max="4357" width="22.5703125" style="2" customWidth="1"/>
    <col min="4358" max="4358" width="13.5703125" style="2" customWidth="1"/>
    <col min="4359" max="4359" width="14.140625" style="2" customWidth="1"/>
    <col min="4360" max="4360" width="26.5703125" style="2" customWidth="1"/>
    <col min="4361" max="4361" width="12.85546875" style="2" customWidth="1"/>
    <col min="4362" max="4362" width="16.28515625" style="2" customWidth="1"/>
    <col min="4363" max="4363" width="18.42578125" style="2" customWidth="1"/>
    <col min="4364" max="4364" width="20.7109375" style="2" customWidth="1"/>
    <col min="4365" max="4365" width="25.140625" style="2" customWidth="1"/>
    <col min="4366" max="4366" width="10.140625" style="2" customWidth="1"/>
    <col min="4367" max="4367" width="22.140625" style="2" customWidth="1"/>
    <col min="4368" max="4368" width="19.5703125" style="2" customWidth="1"/>
    <col min="4369" max="4369" width="21.85546875" style="2" customWidth="1"/>
    <col min="4370" max="4370" width="16.140625" style="2" customWidth="1"/>
    <col min="4371" max="4371" width="24.140625" style="2" customWidth="1"/>
    <col min="4372" max="4372" width="14" style="2" bestFit="1" customWidth="1"/>
    <col min="4373" max="4608" width="8.85546875" style="2"/>
    <col min="4609" max="4609" width="11.28515625" style="2" customWidth="1"/>
    <col min="4610" max="4610" width="19.42578125" style="2" customWidth="1"/>
    <col min="4611" max="4611" width="38.85546875" style="2" customWidth="1"/>
    <col min="4612" max="4612" width="34" style="2" customWidth="1"/>
    <col min="4613" max="4613" width="22.5703125" style="2" customWidth="1"/>
    <col min="4614" max="4614" width="13.5703125" style="2" customWidth="1"/>
    <col min="4615" max="4615" width="14.140625" style="2" customWidth="1"/>
    <col min="4616" max="4616" width="26.5703125" style="2" customWidth="1"/>
    <col min="4617" max="4617" width="12.85546875" style="2" customWidth="1"/>
    <col min="4618" max="4618" width="16.28515625" style="2" customWidth="1"/>
    <col min="4619" max="4619" width="18.42578125" style="2" customWidth="1"/>
    <col min="4620" max="4620" width="20.7109375" style="2" customWidth="1"/>
    <col min="4621" max="4621" width="25.140625" style="2" customWidth="1"/>
    <col min="4622" max="4622" width="10.140625" style="2" customWidth="1"/>
    <col min="4623" max="4623" width="22.140625" style="2" customWidth="1"/>
    <col min="4624" max="4624" width="19.5703125" style="2" customWidth="1"/>
    <col min="4625" max="4625" width="21.85546875" style="2" customWidth="1"/>
    <col min="4626" max="4626" width="16.140625" style="2" customWidth="1"/>
    <col min="4627" max="4627" width="24.140625" style="2" customWidth="1"/>
    <col min="4628" max="4628" width="14" style="2" bestFit="1" customWidth="1"/>
    <col min="4629" max="4864" width="8.85546875" style="2"/>
    <col min="4865" max="4865" width="11.28515625" style="2" customWidth="1"/>
    <col min="4866" max="4866" width="19.42578125" style="2" customWidth="1"/>
    <col min="4867" max="4867" width="38.85546875" style="2" customWidth="1"/>
    <col min="4868" max="4868" width="34" style="2" customWidth="1"/>
    <col min="4869" max="4869" width="22.5703125" style="2" customWidth="1"/>
    <col min="4870" max="4870" width="13.5703125" style="2" customWidth="1"/>
    <col min="4871" max="4871" width="14.140625" style="2" customWidth="1"/>
    <col min="4872" max="4872" width="26.5703125" style="2" customWidth="1"/>
    <col min="4873" max="4873" width="12.85546875" style="2" customWidth="1"/>
    <col min="4874" max="4874" width="16.28515625" style="2" customWidth="1"/>
    <col min="4875" max="4875" width="18.42578125" style="2" customWidth="1"/>
    <col min="4876" max="4876" width="20.7109375" style="2" customWidth="1"/>
    <col min="4877" max="4877" width="25.140625" style="2" customWidth="1"/>
    <col min="4878" max="4878" width="10.140625" style="2" customWidth="1"/>
    <col min="4879" max="4879" width="22.140625" style="2" customWidth="1"/>
    <col min="4880" max="4880" width="19.5703125" style="2" customWidth="1"/>
    <col min="4881" max="4881" width="21.85546875" style="2" customWidth="1"/>
    <col min="4882" max="4882" width="16.140625" style="2" customWidth="1"/>
    <col min="4883" max="4883" width="24.140625" style="2" customWidth="1"/>
    <col min="4884" max="4884" width="14" style="2" bestFit="1" customWidth="1"/>
    <col min="4885" max="5120" width="8.85546875" style="2"/>
    <col min="5121" max="5121" width="11.28515625" style="2" customWidth="1"/>
    <col min="5122" max="5122" width="19.42578125" style="2" customWidth="1"/>
    <col min="5123" max="5123" width="38.85546875" style="2" customWidth="1"/>
    <col min="5124" max="5124" width="34" style="2" customWidth="1"/>
    <col min="5125" max="5125" width="22.5703125" style="2" customWidth="1"/>
    <col min="5126" max="5126" width="13.5703125" style="2" customWidth="1"/>
    <col min="5127" max="5127" width="14.140625" style="2" customWidth="1"/>
    <col min="5128" max="5128" width="26.5703125" style="2" customWidth="1"/>
    <col min="5129" max="5129" width="12.85546875" style="2" customWidth="1"/>
    <col min="5130" max="5130" width="16.28515625" style="2" customWidth="1"/>
    <col min="5131" max="5131" width="18.42578125" style="2" customWidth="1"/>
    <col min="5132" max="5132" width="20.7109375" style="2" customWidth="1"/>
    <col min="5133" max="5133" width="25.140625" style="2" customWidth="1"/>
    <col min="5134" max="5134" width="10.140625" style="2" customWidth="1"/>
    <col min="5135" max="5135" width="22.140625" style="2" customWidth="1"/>
    <col min="5136" max="5136" width="19.5703125" style="2" customWidth="1"/>
    <col min="5137" max="5137" width="21.85546875" style="2" customWidth="1"/>
    <col min="5138" max="5138" width="16.140625" style="2" customWidth="1"/>
    <col min="5139" max="5139" width="24.140625" style="2" customWidth="1"/>
    <col min="5140" max="5140" width="14" style="2" bestFit="1" customWidth="1"/>
    <col min="5141" max="5376" width="8.85546875" style="2"/>
    <col min="5377" max="5377" width="11.28515625" style="2" customWidth="1"/>
    <col min="5378" max="5378" width="19.42578125" style="2" customWidth="1"/>
    <col min="5379" max="5379" width="38.85546875" style="2" customWidth="1"/>
    <col min="5380" max="5380" width="34" style="2" customWidth="1"/>
    <col min="5381" max="5381" width="22.5703125" style="2" customWidth="1"/>
    <col min="5382" max="5382" width="13.5703125" style="2" customWidth="1"/>
    <col min="5383" max="5383" width="14.140625" style="2" customWidth="1"/>
    <col min="5384" max="5384" width="26.5703125" style="2" customWidth="1"/>
    <col min="5385" max="5385" width="12.85546875" style="2" customWidth="1"/>
    <col min="5386" max="5386" width="16.28515625" style="2" customWidth="1"/>
    <col min="5387" max="5387" width="18.42578125" style="2" customWidth="1"/>
    <col min="5388" max="5388" width="20.7109375" style="2" customWidth="1"/>
    <col min="5389" max="5389" width="25.140625" style="2" customWidth="1"/>
    <col min="5390" max="5390" width="10.140625" style="2" customWidth="1"/>
    <col min="5391" max="5391" width="22.140625" style="2" customWidth="1"/>
    <col min="5392" max="5392" width="19.5703125" style="2" customWidth="1"/>
    <col min="5393" max="5393" width="21.85546875" style="2" customWidth="1"/>
    <col min="5394" max="5394" width="16.140625" style="2" customWidth="1"/>
    <col min="5395" max="5395" width="24.140625" style="2" customWidth="1"/>
    <col min="5396" max="5396" width="14" style="2" bestFit="1" customWidth="1"/>
    <col min="5397" max="5632" width="8.85546875" style="2"/>
    <col min="5633" max="5633" width="11.28515625" style="2" customWidth="1"/>
    <col min="5634" max="5634" width="19.42578125" style="2" customWidth="1"/>
    <col min="5635" max="5635" width="38.85546875" style="2" customWidth="1"/>
    <col min="5636" max="5636" width="34" style="2" customWidth="1"/>
    <col min="5637" max="5637" width="22.5703125" style="2" customWidth="1"/>
    <col min="5638" max="5638" width="13.5703125" style="2" customWidth="1"/>
    <col min="5639" max="5639" width="14.140625" style="2" customWidth="1"/>
    <col min="5640" max="5640" width="26.5703125" style="2" customWidth="1"/>
    <col min="5641" max="5641" width="12.85546875" style="2" customWidth="1"/>
    <col min="5642" max="5642" width="16.28515625" style="2" customWidth="1"/>
    <col min="5643" max="5643" width="18.42578125" style="2" customWidth="1"/>
    <col min="5644" max="5644" width="20.7109375" style="2" customWidth="1"/>
    <col min="5645" max="5645" width="25.140625" style="2" customWidth="1"/>
    <col min="5646" max="5646" width="10.140625" style="2" customWidth="1"/>
    <col min="5647" max="5647" width="22.140625" style="2" customWidth="1"/>
    <col min="5648" max="5648" width="19.5703125" style="2" customWidth="1"/>
    <col min="5649" max="5649" width="21.85546875" style="2" customWidth="1"/>
    <col min="5650" max="5650" width="16.140625" style="2" customWidth="1"/>
    <col min="5651" max="5651" width="24.140625" style="2" customWidth="1"/>
    <col min="5652" max="5652" width="14" style="2" bestFit="1" customWidth="1"/>
    <col min="5653" max="5888" width="8.85546875" style="2"/>
    <col min="5889" max="5889" width="11.28515625" style="2" customWidth="1"/>
    <col min="5890" max="5890" width="19.42578125" style="2" customWidth="1"/>
    <col min="5891" max="5891" width="38.85546875" style="2" customWidth="1"/>
    <col min="5892" max="5892" width="34" style="2" customWidth="1"/>
    <col min="5893" max="5893" width="22.5703125" style="2" customWidth="1"/>
    <col min="5894" max="5894" width="13.5703125" style="2" customWidth="1"/>
    <col min="5895" max="5895" width="14.140625" style="2" customWidth="1"/>
    <col min="5896" max="5896" width="26.5703125" style="2" customWidth="1"/>
    <col min="5897" max="5897" width="12.85546875" style="2" customWidth="1"/>
    <col min="5898" max="5898" width="16.28515625" style="2" customWidth="1"/>
    <col min="5899" max="5899" width="18.42578125" style="2" customWidth="1"/>
    <col min="5900" max="5900" width="20.7109375" style="2" customWidth="1"/>
    <col min="5901" max="5901" width="25.140625" style="2" customWidth="1"/>
    <col min="5902" max="5902" width="10.140625" style="2" customWidth="1"/>
    <col min="5903" max="5903" width="22.140625" style="2" customWidth="1"/>
    <col min="5904" max="5904" width="19.5703125" style="2" customWidth="1"/>
    <col min="5905" max="5905" width="21.85546875" style="2" customWidth="1"/>
    <col min="5906" max="5906" width="16.140625" style="2" customWidth="1"/>
    <col min="5907" max="5907" width="24.140625" style="2" customWidth="1"/>
    <col min="5908" max="5908" width="14" style="2" bestFit="1" customWidth="1"/>
    <col min="5909" max="6144" width="8.85546875" style="2"/>
    <col min="6145" max="6145" width="11.28515625" style="2" customWidth="1"/>
    <col min="6146" max="6146" width="19.42578125" style="2" customWidth="1"/>
    <col min="6147" max="6147" width="38.85546875" style="2" customWidth="1"/>
    <col min="6148" max="6148" width="34" style="2" customWidth="1"/>
    <col min="6149" max="6149" width="22.5703125" style="2" customWidth="1"/>
    <col min="6150" max="6150" width="13.5703125" style="2" customWidth="1"/>
    <col min="6151" max="6151" width="14.140625" style="2" customWidth="1"/>
    <col min="6152" max="6152" width="26.5703125" style="2" customWidth="1"/>
    <col min="6153" max="6153" width="12.85546875" style="2" customWidth="1"/>
    <col min="6154" max="6154" width="16.28515625" style="2" customWidth="1"/>
    <col min="6155" max="6155" width="18.42578125" style="2" customWidth="1"/>
    <col min="6156" max="6156" width="20.7109375" style="2" customWidth="1"/>
    <col min="6157" max="6157" width="25.140625" style="2" customWidth="1"/>
    <col min="6158" max="6158" width="10.140625" style="2" customWidth="1"/>
    <col min="6159" max="6159" width="22.140625" style="2" customWidth="1"/>
    <col min="6160" max="6160" width="19.5703125" style="2" customWidth="1"/>
    <col min="6161" max="6161" width="21.85546875" style="2" customWidth="1"/>
    <col min="6162" max="6162" width="16.140625" style="2" customWidth="1"/>
    <col min="6163" max="6163" width="24.140625" style="2" customWidth="1"/>
    <col min="6164" max="6164" width="14" style="2" bestFit="1" customWidth="1"/>
    <col min="6165" max="6400" width="8.85546875" style="2"/>
    <col min="6401" max="6401" width="11.28515625" style="2" customWidth="1"/>
    <col min="6402" max="6402" width="19.42578125" style="2" customWidth="1"/>
    <col min="6403" max="6403" width="38.85546875" style="2" customWidth="1"/>
    <col min="6404" max="6404" width="34" style="2" customWidth="1"/>
    <col min="6405" max="6405" width="22.5703125" style="2" customWidth="1"/>
    <col min="6406" max="6406" width="13.5703125" style="2" customWidth="1"/>
    <col min="6407" max="6407" width="14.140625" style="2" customWidth="1"/>
    <col min="6408" max="6408" width="26.5703125" style="2" customWidth="1"/>
    <col min="6409" max="6409" width="12.85546875" style="2" customWidth="1"/>
    <col min="6410" max="6410" width="16.28515625" style="2" customWidth="1"/>
    <col min="6411" max="6411" width="18.42578125" style="2" customWidth="1"/>
    <col min="6412" max="6412" width="20.7109375" style="2" customWidth="1"/>
    <col min="6413" max="6413" width="25.140625" style="2" customWidth="1"/>
    <col min="6414" max="6414" width="10.140625" style="2" customWidth="1"/>
    <col min="6415" max="6415" width="22.140625" style="2" customWidth="1"/>
    <col min="6416" max="6416" width="19.5703125" style="2" customWidth="1"/>
    <col min="6417" max="6417" width="21.85546875" style="2" customWidth="1"/>
    <col min="6418" max="6418" width="16.140625" style="2" customWidth="1"/>
    <col min="6419" max="6419" width="24.140625" style="2" customWidth="1"/>
    <col min="6420" max="6420" width="14" style="2" bestFit="1" customWidth="1"/>
    <col min="6421" max="6656" width="8.85546875" style="2"/>
    <col min="6657" max="6657" width="11.28515625" style="2" customWidth="1"/>
    <col min="6658" max="6658" width="19.42578125" style="2" customWidth="1"/>
    <col min="6659" max="6659" width="38.85546875" style="2" customWidth="1"/>
    <col min="6660" max="6660" width="34" style="2" customWidth="1"/>
    <col min="6661" max="6661" width="22.5703125" style="2" customWidth="1"/>
    <col min="6662" max="6662" width="13.5703125" style="2" customWidth="1"/>
    <col min="6663" max="6663" width="14.140625" style="2" customWidth="1"/>
    <col min="6664" max="6664" width="26.5703125" style="2" customWidth="1"/>
    <col min="6665" max="6665" width="12.85546875" style="2" customWidth="1"/>
    <col min="6666" max="6666" width="16.28515625" style="2" customWidth="1"/>
    <col min="6667" max="6667" width="18.42578125" style="2" customWidth="1"/>
    <col min="6668" max="6668" width="20.7109375" style="2" customWidth="1"/>
    <col min="6669" max="6669" width="25.140625" style="2" customWidth="1"/>
    <col min="6670" max="6670" width="10.140625" style="2" customWidth="1"/>
    <col min="6671" max="6671" width="22.140625" style="2" customWidth="1"/>
    <col min="6672" max="6672" width="19.5703125" style="2" customWidth="1"/>
    <col min="6673" max="6673" width="21.85546875" style="2" customWidth="1"/>
    <col min="6674" max="6674" width="16.140625" style="2" customWidth="1"/>
    <col min="6675" max="6675" width="24.140625" style="2" customWidth="1"/>
    <col min="6676" max="6676" width="14" style="2" bestFit="1" customWidth="1"/>
    <col min="6677" max="6912" width="8.85546875" style="2"/>
    <col min="6913" max="6913" width="11.28515625" style="2" customWidth="1"/>
    <col min="6914" max="6914" width="19.42578125" style="2" customWidth="1"/>
    <col min="6915" max="6915" width="38.85546875" style="2" customWidth="1"/>
    <col min="6916" max="6916" width="34" style="2" customWidth="1"/>
    <col min="6917" max="6917" width="22.5703125" style="2" customWidth="1"/>
    <col min="6918" max="6918" width="13.5703125" style="2" customWidth="1"/>
    <col min="6919" max="6919" width="14.140625" style="2" customWidth="1"/>
    <col min="6920" max="6920" width="26.5703125" style="2" customWidth="1"/>
    <col min="6921" max="6921" width="12.85546875" style="2" customWidth="1"/>
    <col min="6922" max="6922" width="16.28515625" style="2" customWidth="1"/>
    <col min="6923" max="6923" width="18.42578125" style="2" customWidth="1"/>
    <col min="6924" max="6924" width="20.7109375" style="2" customWidth="1"/>
    <col min="6925" max="6925" width="25.140625" style="2" customWidth="1"/>
    <col min="6926" max="6926" width="10.140625" style="2" customWidth="1"/>
    <col min="6927" max="6927" width="22.140625" style="2" customWidth="1"/>
    <col min="6928" max="6928" width="19.5703125" style="2" customWidth="1"/>
    <col min="6929" max="6929" width="21.85546875" style="2" customWidth="1"/>
    <col min="6930" max="6930" width="16.140625" style="2" customWidth="1"/>
    <col min="6931" max="6931" width="24.140625" style="2" customWidth="1"/>
    <col min="6932" max="6932" width="14" style="2" bestFit="1" customWidth="1"/>
    <col min="6933" max="7168" width="8.85546875" style="2"/>
    <col min="7169" max="7169" width="11.28515625" style="2" customWidth="1"/>
    <col min="7170" max="7170" width="19.42578125" style="2" customWidth="1"/>
    <col min="7171" max="7171" width="38.85546875" style="2" customWidth="1"/>
    <col min="7172" max="7172" width="34" style="2" customWidth="1"/>
    <col min="7173" max="7173" width="22.5703125" style="2" customWidth="1"/>
    <col min="7174" max="7174" width="13.5703125" style="2" customWidth="1"/>
    <col min="7175" max="7175" width="14.140625" style="2" customWidth="1"/>
    <col min="7176" max="7176" width="26.5703125" style="2" customWidth="1"/>
    <col min="7177" max="7177" width="12.85546875" style="2" customWidth="1"/>
    <col min="7178" max="7178" width="16.28515625" style="2" customWidth="1"/>
    <col min="7179" max="7179" width="18.42578125" style="2" customWidth="1"/>
    <col min="7180" max="7180" width="20.7109375" style="2" customWidth="1"/>
    <col min="7181" max="7181" width="25.140625" style="2" customWidth="1"/>
    <col min="7182" max="7182" width="10.140625" style="2" customWidth="1"/>
    <col min="7183" max="7183" width="22.140625" style="2" customWidth="1"/>
    <col min="7184" max="7184" width="19.5703125" style="2" customWidth="1"/>
    <col min="7185" max="7185" width="21.85546875" style="2" customWidth="1"/>
    <col min="7186" max="7186" width="16.140625" style="2" customWidth="1"/>
    <col min="7187" max="7187" width="24.140625" style="2" customWidth="1"/>
    <col min="7188" max="7188" width="14" style="2" bestFit="1" customWidth="1"/>
    <col min="7189" max="7424" width="8.85546875" style="2"/>
    <col min="7425" max="7425" width="11.28515625" style="2" customWidth="1"/>
    <col min="7426" max="7426" width="19.42578125" style="2" customWidth="1"/>
    <col min="7427" max="7427" width="38.85546875" style="2" customWidth="1"/>
    <col min="7428" max="7428" width="34" style="2" customWidth="1"/>
    <col min="7429" max="7429" width="22.5703125" style="2" customWidth="1"/>
    <col min="7430" max="7430" width="13.5703125" style="2" customWidth="1"/>
    <col min="7431" max="7431" width="14.140625" style="2" customWidth="1"/>
    <col min="7432" max="7432" width="26.5703125" style="2" customWidth="1"/>
    <col min="7433" max="7433" width="12.85546875" style="2" customWidth="1"/>
    <col min="7434" max="7434" width="16.28515625" style="2" customWidth="1"/>
    <col min="7435" max="7435" width="18.42578125" style="2" customWidth="1"/>
    <col min="7436" max="7436" width="20.7109375" style="2" customWidth="1"/>
    <col min="7437" max="7437" width="25.140625" style="2" customWidth="1"/>
    <col min="7438" max="7438" width="10.140625" style="2" customWidth="1"/>
    <col min="7439" max="7439" width="22.140625" style="2" customWidth="1"/>
    <col min="7440" max="7440" width="19.5703125" style="2" customWidth="1"/>
    <col min="7441" max="7441" width="21.85546875" style="2" customWidth="1"/>
    <col min="7442" max="7442" width="16.140625" style="2" customWidth="1"/>
    <col min="7443" max="7443" width="24.140625" style="2" customWidth="1"/>
    <col min="7444" max="7444" width="14" style="2" bestFit="1" customWidth="1"/>
    <col min="7445" max="7680" width="8.85546875" style="2"/>
    <col min="7681" max="7681" width="11.28515625" style="2" customWidth="1"/>
    <col min="7682" max="7682" width="19.42578125" style="2" customWidth="1"/>
    <col min="7683" max="7683" width="38.85546875" style="2" customWidth="1"/>
    <col min="7684" max="7684" width="34" style="2" customWidth="1"/>
    <col min="7685" max="7685" width="22.5703125" style="2" customWidth="1"/>
    <col min="7686" max="7686" width="13.5703125" style="2" customWidth="1"/>
    <col min="7687" max="7687" width="14.140625" style="2" customWidth="1"/>
    <col min="7688" max="7688" width="26.5703125" style="2" customWidth="1"/>
    <col min="7689" max="7689" width="12.85546875" style="2" customWidth="1"/>
    <col min="7690" max="7690" width="16.28515625" style="2" customWidth="1"/>
    <col min="7691" max="7691" width="18.42578125" style="2" customWidth="1"/>
    <col min="7692" max="7692" width="20.7109375" style="2" customWidth="1"/>
    <col min="7693" max="7693" width="25.140625" style="2" customWidth="1"/>
    <col min="7694" max="7694" width="10.140625" style="2" customWidth="1"/>
    <col min="7695" max="7695" width="22.140625" style="2" customWidth="1"/>
    <col min="7696" max="7696" width="19.5703125" style="2" customWidth="1"/>
    <col min="7697" max="7697" width="21.85546875" style="2" customWidth="1"/>
    <col min="7698" max="7698" width="16.140625" style="2" customWidth="1"/>
    <col min="7699" max="7699" width="24.140625" style="2" customWidth="1"/>
    <col min="7700" max="7700" width="14" style="2" bestFit="1" customWidth="1"/>
    <col min="7701" max="7936" width="8.85546875" style="2"/>
    <col min="7937" max="7937" width="11.28515625" style="2" customWidth="1"/>
    <col min="7938" max="7938" width="19.42578125" style="2" customWidth="1"/>
    <col min="7939" max="7939" width="38.85546875" style="2" customWidth="1"/>
    <col min="7940" max="7940" width="34" style="2" customWidth="1"/>
    <col min="7941" max="7941" width="22.5703125" style="2" customWidth="1"/>
    <col min="7942" max="7942" width="13.5703125" style="2" customWidth="1"/>
    <col min="7943" max="7943" width="14.140625" style="2" customWidth="1"/>
    <col min="7944" max="7944" width="26.5703125" style="2" customWidth="1"/>
    <col min="7945" max="7945" width="12.85546875" style="2" customWidth="1"/>
    <col min="7946" max="7946" width="16.28515625" style="2" customWidth="1"/>
    <col min="7947" max="7947" width="18.42578125" style="2" customWidth="1"/>
    <col min="7948" max="7948" width="20.7109375" style="2" customWidth="1"/>
    <col min="7949" max="7949" width="25.140625" style="2" customWidth="1"/>
    <col min="7950" max="7950" width="10.140625" style="2" customWidth="1"/>
    <col min="7951" max="7951" width="22.140625" style="2" customWidth="1"/>
    <col min="7952" max="7952" width="19.5703125" style="2" customWidth="1"/>
    <col min="7953" max="7953" width="21.85546875" style="2" customWidth="1"/>
    <col min="7954" max="7954" width="16.140625" style="2" customWidth="1"/>
    <col min="7955" max="7955" width="24.140625" style="2" customWidth="1"/>
    <col min="7956" max="7956" width="14" style="2" bestFit="1" customWidth="1"/>
    <col min="7957" max="8192" width="8.85546875" style="2"/>
    <col min="8193" max="8193" width="11.28515625" style="2" customWidth="1"/>
    <col min="8194" max="8194" width="19.42578125" style="2" customWidth="1"/>
    <col min="8195" max="8195" width="38.85546875" style="2" customWidth="1"/>
    <col min="8196" max="8196" width="34" style="2" customWidth="1"/>
    <col min="8197" max="8197" width="22.5703125" style="2" customWidth="1"/>
    <col min="8198" max="8198" width="13.5703125" style="2" customWidth="1"/>
    <col min="8199" max="8199" width="14.140625" style="2" customWidth="1"/>
    <col min="8200" max="8200" width="26.5703125" style="2" customWidth="1"/>
    <col min="8201" max="8201" width="12.85546875" style="2" customWidth="1"/>
    <col min="8202" max="8202" width="16.28515625" style="2" customWidth="1"/>
    <col min="8203" max="8203" width="18.42578125" style="2" customWidth="1"/>
    <col min="8204" max="8204" width="20.7109375" style="2" customWidth="1"/>
    <col min="8205" max="8205" width="25.140625" style="2" customWidth="1"/>
    <col min="8206" max="8206" width="10.140625" style="2" customWidth="1"/>
    <col min="8207" max="8207" width="22.140625" style="2" customWidth="1"/>
    <col min="8208" max="8208" width="19.5703125" style="2" customWidth="1"/>
    <col min="8209" max="8209" width="21.85546875" style="2" customWidth="1"/>
    <col min="8210" max="8210" width="16.140625" style="2" customWidth="1"/>
    <col min="8211" max="8211" width="24.140625" style="2" customWidth="1"/>
    <col min="8212" max="8212" width="14" style="2" bestFit="1" customWidth="1"/>
    <col min="8213" max="8448" width="8.85546875" style="2"/>
    <col min="8449" max="8449" width="11.28515625" style="2" customWidth="1"/>
    <col min="8450" max="8450" width="19.42578125" style="2" customWidth="1"/>
    <col min="8451" max="8451" width="38.85546875" style="2" customWidth="1"/>
    <col min="8452" max="8452" width="34" style="2" customWidth="1"/>
    <col min="8453" max="8453" width="22.5703125" style="2" customWidth="1"/>
    <col min="8454" max="8454" width="13.5703125" style="2" customWidth="1"/>
    <col min="8455" max="8455" width="14.140625" style="2" customWidth="1"/>
    <col min="8456" max="8456" width="26.5703125" style="2" customWidth="1"/>
    <col min="8457" max="8457" width="12.85546875" style="2" customWidth="1"/>
    <col min="8458" max="8458" width="16.28515625" style="2" customWidth="1"/>
    <col min="8459" max="8459" width="18.42578125" style="2" customWidth="1"/>
    <col min="8460" max="8460" width="20.7109375" style="2" customWidth="1"/>
    <col min="8461" max="8461" width="25.140625" style="2" customWidth="1"/>
    <col min="8462" max="8462" width="10.140625" style="2" customWidth="1"/>
    <col min="8463" max="8463" width="22.140625" style="2" customWidth="1"/>
    <col min="8464" max="8464" width="19.5703125" style="2" customWidth="1"/>
    <col min="8465" max="8465" width="21.85546875" style="2" customWidth="1"/>
    <col min="8466" max="8466" width="16.140625" style="2" customWidth="1"/>
    <col min="8467" max="8467" width="24.140625" style="2" customWidth="1"/>
    <col min="8468" max="8468" width="14" style="2" bestFit="1" customWidth="1"/>
    <col min="8469" max="8704" width="8.85546875" style="2"/>
    <col min="8705" max="8705" width="11.28515625" style="2" customWidth="1"/>
    <col min="8706" max="8706" width="19.42578125" style="2" customWidth="1"/>
    <col min="8707" max="8707" width="38.85546875" style="2" customWidth="1"/>
    <col min="8708" max="8708" width="34" style="2" customWidth="1"/>
    <col min="8709" max="8709" width="22.5703125" style="2" customWidth="1"/>
    <col min="8710" max="8710" width="13.5703125" style="2" customWidth="1"/>
    <col min="8711" max="8711" width="14.140625" style="2" customWidth="1"/>
    <col min="8712" max="8712" width="26.5703125" style="2" customWidth="1"/>
    <col min="8713" max="8713" width="12.85546875" style="2" customWidth="1"/>
    <col min="8714" max="8714" width="16.28515625" style="2" customWidth="1"/>
    <col min="8715" max="8715" width="18.42578125" style="2" customWidth="1"/>
    <col min="8716" max="8716" width="20.7109375" style="2" customWidth="1"/>
    <col min="8717" max="8717" width="25.140625" style="2" customWidth="1"/>
    <col min="8718" max="8718" width="10.140625" style="2" customWidth="1"/>
    <col min="8719" max="8719" width="22.140625" style="2" customWidth="1"/>
    <col min="8720" max="8720" width="19.5703125" style="2" customWidth="1"/>
    <col min="8721" max="8721" width="21.85546875" style="2" customWidth="1"/>
    <col min="8722" max="8722" width="16.140625" style="2" customWidth="1"/>
    <col min="8723" max="8723" width="24.140625" style="2" customWidth="1"/>
    <col min="8724" max="8724" width="14" style="2" bestFit="1" customWidth="1"/>
    <col min="8725" max="8960" width="8.85546875" style="2"/>
    <col min="8961" max="8961" width="11.28515625" style="2" customWidth="1"/>
    <col min="8962" max="8962" width="19.42578125" style="2" customWidth="1"/>
    <col min="8963" max="8963" width="38.85546875" style="2" customWidth="1"/>
    <col min="8964" max="8964" width="34" style="2" customWidth="1"/>
    <col min="8965" max="8965" width="22.5703125" style="2" customWidth="1"/>
    <col min="8966" max="8966" width="13.5703125" style="2" customWidth="1"/>
    <col min="8967" max="8967" width="14.140625" style="2" customWidth="1"/>
    <col min="8968" max="8968" width="26.5703125" style="2" customWidth="1"/>
    <col min="8969" max="8969" width="12.85546875" style="2" customWidth="1"/>
    <col min="8970" max="8970" width="16.28515625" style="2" customWidth="1"/>
    <col min="8971" max="8971" width="18.42578125" style="2" customWidth="1"/>
    <col min="8972" max="8972" width="20.7109375" style="2" customWidth="1"/>
    <col min="8973" max="8973" width="25.140625" style="2" customWidth="1"/>
    <col min="8974" max="8974" width="10.140625" style="2" customWidth="1"/>
    <col min="8975" max="8975" width="22.140625" style="2" customWidth="1"/>
    <col min="8976" max="8976" width="19.5703125" style="2" customWidth="1"/>
    <col min="8977" max="8977" width="21.85546875" style="2" customWidth="1"/>
    <col min="8978" max="8978" width="16.140625" style="2" customWidth="1"/>
    <col min="8979" max="8979" width="24.140625" style="2" customWidth="1"/>
    <col min="8980" max="8980" width="14" style="2" bestFit="1" customWidth="1"/>
    <col min="8981" max="9216" width="8.85546875" style="2"/>
    <col min="9217" max="9217" width="11.28515625" style="2" customWidth="1"/>
    <col min="9218" max="9218" width="19.42578125" style="2" customWidth="1"/>
    <col min="9219" max="9219" width="38.85546875" style="2" customWidth="1"/>
    <col min="9220" max="9220" width="34" style="2" customWidth="1"/>
    <col min="9221" max="9221" width="22.5703125" style="2" customWidth="1"/>
    <col min="9222" max="9222" width="13.5703125" style="2" customWidth="1"/>
    <col min="9223" max="9223" width="14.140625" style="2" customWidth="1"/>
    <col min="9224" max="9224" width="26.5703125" style="2" customWidth="1"/>
    <col min="9225" max="9225" width="12.85546875" style="2" customWidth="1"/>
    <col min="9226" max="9226" width="16.28515625" style="2" customWidth="1"/>
    <col min="9227" max="9227" width="18.42578125" style="2" customWidth="1"/>
    <col min="9228" max="9228" width="20.7109375" style="2" customWidth="1"/>
    <col min="9229" max="9229" width="25.140625" style="2" customWidth="1"/>
    <col min="9230" max="9230" width="10.140625" style="2" customWidth="1"/>
    <col min="9231" max="9231" width="22.140625" style="2" customWidth="1"/>
    <col min="9232" max="9232" width="19.5703125" style="2" customWidth="1"/>
    <col min="9233" max="9233" width="21.85546875" style="2" customWidth="1"/>
    <col min="9234" max="9234" width="16.140625" style="2" customWidth="1"/>
    <col min="9235" max="9235" width="24.140625" style="2" customWidth="1"/>
    <col min="9236" max="9236" width="14" style="2" bestFit="1" customWidth="1"/>
    <col min="9237" max="9472" width="8.85546875" style="2"/>
    <col min="9473" max="9473" width="11.28515625" style="2" customWidth="1"/>
    <col min="9474" max="9474" width="19.42578125" style="2" customWidth="1"/>
    <col min="9475" max="9475" width="38.85546875" style="2" customWidth="1"/>
    <col min="9476" max="9476" width="34" style="2" customWidth="1"/>
    <col min="9477" max="9477" width="22.5703125" style="2" customWidth="1"/>
    <col min="9478" max="9478" width="13.5703125" style="2" customWidth="1"/>
    <col min="9479" max="9479" width="14.140625" style="2" customWidth="1"/>
    <col min="9480" max="9480" width="26.5703125" style="2" customWidth="1"/>
    <col min="9481" max="9481" width="12.85546875" style="2" customWidth="1"/>
    <col min="9482" max="9482" width="16.28515625" style="2" customWidth="1"/>
    <col min="9483" max="9483" width="18.42578125" style="2" customWidth="1"/>
    <col min="9484" max="9484" width="20.7109375" style="2" customWidth="1"/>
    <col min="9485" max="9485" width="25.140625" style="2" customWidth="1"/>
    <col min="9486" max="9486" width="10.140625" style="2" customWidth="1"/>
    <col min="9487" max="9487" width="22.140625" style="2" customWidth="1"/>
    <col min="9488" max="9488" width="19.5703125" style="2" customWidth="1"/>
    <col min="9489" max="9489" width="21.85546875" style="2" customWidth="1"/>
    <col min="9490" max="9490" width="16.140625" style="2" customWidth="1"/>
    <col min="9491" max="9491" width="24.140625" style="2" customWidth="1"/>
    <col min="9492" max="9492" width="14" style="2" bestFit="1" customWidth="1"/>
    <col min="9493" max="9728" width="8.85546875" style="2"/>
    <col min="9729" max="9729" width="11.28515625" style="2" customWidth="1"/>
    <col min="9730" max="9730" width="19.42578125" style="2" customWidth="1"/>
    <col min="9731" max="9731" width="38.85546875" style="2" customWidth="1"/>
    <col min="9732" max="9732" width="34" style="2" customWidth="1"/>
    <col min="9733" max="9733" width="22.5703125" style="2" customWidth="1"/>
    <col min="9734" max="9734" width="13.5703125" style="2" customWidth="1"/>
    <col min="9735" max="9735" width="14.140625" style="2" customWidth="1"/>
    <col min="9736" max="9736" width="26.5703125" style="2" customWidth="1"/>
    <col min="9737" max="9737" width="12.85546875" style="2" customWidth="1"/>
    <col min="9738" max="9738" width="16.28515625" style="2" customWidth="1"/>
    <col min="9739" max="9739" width="18.42578125" style="2" customWidth="1"/>
    <col min="9740" max="9740" width="20.7109375" style="2" customWidth="1"/>
    <col min="9741" max="9741" width="25.140625" style="2" customWidth="1"/>
    <col min="9742" max="9742" width="10.140625" style="2" customWidth="1"/>
    <col min="9743" max="9743" width="22.140625" style="2" customWidth="1"/>
    <col min="9744" max="9744" width="19.5703125" style="2" customWidth="1"/>
    <col min="9745" max="9745" width="21.85546875" style="2" customWidth="1"/>
    <col min="9746" max="9746" width="16.140625" style="2" customWidth="1"/>
    <col min="9747" max="9747" width="24.140625" style="2" customWidth="1"/>
    <col min="9748" max="9748" width="14" style="2" bestFit="1" customWidth="1"/>
    <col min="9749" max="9984" width="8.85546875" style="2"/>
    <col min="9985" max="9985" width="11.28515625" style="2" customWidth="1"/>
    <col min="9986" max="9986" width="19.42578125" style="2" customWidth="1"/>
    <col min="9987" max="9987" width="38.85546875" style="2" customWidth="1"/>
    <col min="9988" max="9988" width="34" style="2" customWidth="1"/>
    <col min="9989" max="9989" width="22.5703125" style="2" customWidth="1"/>
    <col min="9990" max="9990" width="13.5703125" style="2" customWidth="1"/>
    <col min="9991" max="9991" width="14.140625" style="2" customWidth="1"/>
    <col min="9992" max="9992" width="26.5703125" style="2" customWidth="1"/>
    <col min="9993" max="9993" width="12.85546875" style="2" customWidth="1"/>
    <col min="9994" max="9994" width="16.28515625" style="2" customWidth="1"/>
    <col min="9995" max="9995" width="18.42578125" style="2" customWidth="1"/>
    <col min="9996" max="9996" width="20.7109375" style="2" customWidth="1"/>
    <col min="9997" max="9997" width="25.140625" style="2" customWidth="1"/>
    <col min="9998" max="9998" width="10.140625" style="2" customWidth="1"/>
    <col min="9999" max="9999" width="22.140625" style="2" customWidth="1"/>
    <col min="10000" max="10000" width="19.5703125" style="2" customWidth="1"/>
    <col min="10001" max="10001" width="21.85546875" style="2" customWidth="1"/>
    <col min="10002" max="10002" width="16.140625" style="2" customWidth="1"/>
    <col min="10003" max="10003" width="24.140625" style="2" customWidth="1"/>
    <col min="10004" max="10004" width="14" style="2" bestFit="1" customWidth="1"/>
    <col min="10005" max="10240" width="8.85546875" style="2"/>
    <col min="10241" max="10241" width="11.28515625" style="2" customWidth="1"/>
    <col min="10242" max="10242" width="19.42578125" style="2" customWidth="1"/>
    <col min="10243" max="10243" width="38.85546875" style="2" customWidth="1"/>
    <col min="10244" max="10244" width="34" style="2" customWidth="1"/>
    <col min="10245" max="10245" width="22.5703125" style="2" customWidth="1"/>
    <col min="10246" max="10246" width="13.5703125" style="2" customWidth="1"/>
    <col min="10247" max="10247" width="14.140625" style="2" customWidth="1"/>
    <col min="10248" max="10248" width="26.5703125" style="2" customWidth="1"/>
    <col min="10249" max="10249" width="12.85546875" style="2" customWidth="1"/>
    <col min="10250" max="10250" width="16.28515625" style="2" customWidth="1"/>
    <col min="10251" max="10251" width="18.42578125" style="2" customWidth="1"/>
    <col min="10252" max="10252" width="20.7109375" style="2" customWidth="1"/>
    <col min="10253" max="10253" width="25.140625" style="2" customWidth="1"/>
    <col min="10254" max="10254" width="10.140625" style="2" customWidth="1"/>
    <col min="10255" max="10255" width="22.140625" style="2" customWidth="1"/>
    <col min="10256" max="10256" width="19.5703125" style="2" customWidth="1"/>
    <col min="10257" max="10257" width="21.85546875" style="2" customWidth="1"/>
    <col min="10258" max="10258" width="16.140625" style="2" customWidth="1"/>
    <col min="10259" max="10259" width="24.140625" style="2" customWidth="1"/>
    <col min="10260" max="10260" width="14" style="2" bestFit="1" customWidth="1"/>
    <col min="10261" max="10496" width="8.85546875" style="2"/>
    <col min="10497" max="10497" width="11.28515625" style="2" customWidth="1"/>
    <col min="10498" max="10498" width="19.42578125" style="2" customWidth="1"/>
    <col min="10499" max="10499" width="38.85546875" style="2" customWidth="1"/>
    <col min="10500" max="10500" width="34" style="2" customWidth="1"/>
    <col min="10501" max="10501" width="22.5703125" style="2" customWidth="1"/>
    <col min="10502" max="10502" width="13.5703125" style="2" customWidth="1"/>
    <col min="10503" max="10503" width="14.140625" style="2" customWidth="1"/>
    <col min="10504" max="10504" width="26.5703125" style="2" customWidth="1"/>
    <col min="10505" max="10505" width="12.85546875" style="2" customWidth="1"/>
    <col min="10506" max="10506" width="16.28515625" style="2" customWidth="1"/>
    <col min="10507" max="10507" width="18.42578125" style="2" customWidth="1"/>
    <col min="10508" max="10508" width="20.7109375" style="2" customWidth="1"/>
    <col min="10509" max="10509" width="25.140625" style="2" customWidth="1"/>
    <col min="10510" max="10510" width="10.140625" style="2" customWidth="1"/>
    <col min="10511" max="10511" width="22.140625" style="2" customWidth="1"/>
    <col min="10512" max="10512" width="19.5703125" style="2" customWidth="1"/>
    <col min="10513" max="10513" width="21.85546875" style="2" customWidth="1"/>
    <col min="10514" max="10514" width="16.140625" style="2" customWidth="1"/>
    <col min="10515" max="10515" width="24.140625" style="2" customWidth="1"/>
    <col min="10516" max="10516" width="14" style="2" bestFit="1" customWidth="1"/>
    <col min="10517" max="10752" width="8.85546875" style="2"/>
    <col min="10753" max="10753" width="11.28515625" style="2" customWidth="1"/>
    <col min="10754" max="10754" width="19.42578125" style="2" customWidth="1"/>
    <col min="10755" max="10755" width="38.85546875" style="2" customWidth="1"/>
    <col min="10756" max="10756" width="34" style="2" customWidth="1"/>
    <col min="10757" max="10757" width="22.5703125" style="2" customWidth="1"/>
    <col min="10758" max="10758" width="13.5703125" style="2" customWidth="1"/>
    <col min="10759" max="10759" width="14.140625" style="2" customWidth="1"/>
    <col min="10760" max="10760" width="26.5703125" style="2" customWidth="1"/>
    <col min="10761" max="10761" width="12.85546875" style="2" customWidth="1"/>
    <col min="10762" max="10762" width="16.28515625" style="2" customWidth="1"/>
    <col min="10763" max="10763" width="18.42578125" style="2" customWidth="1"/>
    <col min="10764" max="10764" width="20.7109375" style="2" customWidth="1"/>
    <col min="10765" max="10765" width="25.140625" style="2" customWidth="1"/>
    <col min="10766" max="10766" width="10.140625" style="2" customWidth="1"/>
    <col min="10767" max="10767" width="22.140625" style="2" customWidth="1"/>
    <col min="10768" max="10768" width="19.5703125" style="2" customWidth="1"/>
    <col min="10769" max="10769" width="21.85546875" style="2" customWidth="1"/>
    <col min="10770" max="10770" width="16.140625" style="2" customWidth="1"/>
    <col min="10771" max="10771" width="24.140625" style="2" customWidth="1"/>
    <col min="10772" max="10772" width="14" style="2" bestFit="1" customWidth="1"/>
    <col min="10773" max="11008" width="8.85546875" style="2"/>
    <col min="11009" max="11009" width="11.28515625" style="2" customWidth="1"/>
    <col min="11010" max="11010" width="19.42578125" style="2" customWidth="1"/>
    <col min="11011" max="11011" width="38.85546875" style="2" customWidth="1"/>
    <col min="11012" max="11012" width="34" style="2" customWidth="1"/>
    <col min="11013" max="11013" width="22.5703125" style="2" customWidth="1"/>
    <col min="11014" max="11014" width="13.5703125" style="2" customWidth="1"/>
    <col min="11015" max="11015" width="14.140625" style="2" customWidth="1"/>
    <col min="11016" max="11016" width="26.5703125" style="2" customWidth="1"/>
    <col min="11017" max="11017" width="12.85546875" style="2" customWidth="1"/>
    <col min="11018" max="11018" width="16.28515625" style="2" customWidth="1"/>
    <col min="11019" max="11019" width="18.42578125" style="2" customWidth="1"/>
    <col min="11020" max="11020" width="20.7109375" style="2" customWidth="1"/>
    <col min="11021" max="11021" width="25.140625" style="2" customWidth="1"/>
    <col min="11022" max="11022" width="10.140625" style="2" customWidth="1"/>
    <col min="11023" max="11023" width="22.140625" style="2" customWidth="1"/>
    <col min="11024" max="11024" width="19.5703125" style="2" customWidth="1"/>
    <col min="11025" max="11025" width="21.85546875" style="2" customWidth="1"/>
    <col min="11026" max="11026" width="16.140625" style="2" customWidth="1"/>
    <col min="11027" max="11027" width="24.140625" style="2" customWidth="1"/>
    <col min="11028" max="11028" width="14" style="2" bestFit="1" customWidth="1"/>
    <col min="11029" max="11264" width="8.85546875" style="2"/>
    <col min="11265" max="11265" width="11.28515625" style="2" customWidth="1"/>
    <col min="11266" max="11266" width="19.42578125" style="2" customWidth="1"/>
    <col min="11267" max="11267" width="38.85546875" style="2" customWidth="1"/>
    <col min="11268" max="11268" width="34" style="2" customWidth="1"/>
    <col min="11269" max="11269" width="22.5703125" style="2" customWidth="1"/>
    <col min="11270" max="11270" width="13.5703125" style="2" customWidth="1"/>
    <col min="11271" max="11271" width="14.140625" style="2" customWidth="1"/>
    <col min="11272" max="11272" width="26.5703125" style="2" customWidth="1"/>
    <col min="11273" max="11273" width="12.85546875" style="2" customWidth="1"/>
    <col min="11274" max="11274" width="16.28515625" style="2" customWidth="1"/>
    <col min="11275" max="11275" width="18.42578125" style="2" customWidth="1"/>
    <col min="11276" max="11276" width="20.7109375" style="2" customWidth="1"/>
    <col min="11277" max="11277" width="25.140625" style="2" customWidth="1"/>
    <col min="11278" max="11278" width="10.140625" style="2" customWidth="1"/>
    <col min="11279" max="11279" width="22.140625" style="2" customWidth="1"/>
    <col min="11280" max="11280" width="19.5703125" style="2" customWidth="1"/>
    <col min="11281" max="11281" width="21.85546875" style="2" customWidth="1"/>
    <col min="11282" max="11282" width="16.140625" style="2" customWidth="1"/>
    <col min="11283" max="11283" width="24.140625" style="2" customWidth="1"/>
    <col min="11284" max="11284" width="14" style="2" bestFit="1" customWidth="1"/>
    <col min="11285" max="11520" width="8.85546875" style="2"/>
    <col min="11521" max="11521" width="11.28515625" style="2" customWidth="1"/>
    <col min="11522" max="11522" width="19.42578125" style="2" customWidth="1"/>
    <col min="11523" max="11523" width="38.85546875" style="2" customWidth="1"/>
    <col min="11524" max="11524" width="34" style="2" customWidth="1"/>
    <col min="11525" max="11525" width="22.5703125" style="2" customWidth="1"/>
    <col min="11526" max="11526" width="13.5703125" style="2" customWidth="1"/>
    <col min="11527" max="11527" width="14.140625" style="2" customWidth="1"/>
    <col min="11528" max="11528" width="26.5703125" style="2" customWidth="1"/>
    <col min="11529" max="11529" width="12.85546875" style="2" customWidth="1"/>
    <col min="11530" max="11530" width="16.28515625" style="2" customWidth="1"/>
    <col min="11531" max="11531" width="18.42578125" style="2" customWidth="1"/>
    <col min="11532" max="11532" width="20.7109375" style="2" customWidth="1"/>
    <col min="11533" max="11533" width="25.140625" style="2" customWidth="1"/>
    <col min="11534" max="11534" width="10.140625" style="2" customWidth="1"/>
    <col min="11535" max="11535" width="22.140625" style="2" customWidth="1"/>
    <col min="11536" max="11536" width="19.5703125" style="2" customWidth="1"/>
    <col min="11537" max="11537" width="21.85546875" style="2" customWidth="1"/>
    <col min="11538" max="11538" width="16.140625" style="2" customWidth="1"/>
    <col min="11539" max="11539" width="24.140625" style="2" customWidth="1"/>
    <col min="11540" max="11540" width="14" style="2" bestFit="1" customWidth="1"/>
    <col min="11541" max="11776" width="8.85546875" style="2"/>
    <col min="11777" max="11777" width="11.28515625" style="2" customWidth="1"/>
    <col min="11778" max="11778" width="19.42578125" style="2" customWidth="1"/>
    <col min="11779" max="11779" width="38.85546875" style="2" customWidth="1"/>
    <col min="11780" max="11780" width="34" style="2" customWidth="1"/>
    <col min="11781" max="11781" width="22.5703125" style="2" customWidth="1"/>
    <col min="11782" max="11782" width="13.5703125" style="2" customWidth="1"/>
    <col min="11783" max="11783" width="14.140625" style="2" customWidth="1"/>
    <col min="11784" max="11784" width="26.5703125" style="2" customWidth="1"/>
    <col min="11785" max="11785" width="12.85546875" style="2" customWidth="1"/>
    <col min="11786" max="11786" width="16.28515625" style="2" customWidth="1"/>
    <col min="11787" max="11787" width="18.42578125" style="2" customWidth="1"/>
    <col min="11788" max="11788" width="20.7109375" style="2" customWidth="1"/>
    <col min="11789" max="11789" width="25.140625" style="2" customWidth="1"/>
    <col min="11790" max="11790" width="10.140625" style="2" customWidth="1"/>
    <col min="11791" max="11791" width="22.140625" style="2" customWidth="1"/>
    <col min="11792" max="11792" width="19.5703125" style="2" customWidth="1"/>
    <col min="11793" max="11793" width="21.85546875" style="2" customWidth="1"/>
    <col min="11794" max="11794" width="16.140625" style="2" customWidth="1"/>
    <col min="11795" max="11795" width="24.140625" style="2" customWidth="1"/>
    <col min="11796" max="11796" width="14" style="2" bestFit="1" customWidth="1"/>
    <col min="11797" max="12032" width="8.85546875" style="2"/>
    <col min="12033" max="12033" width="11.28515625" style="2" customWidth="1"/>
    <col min="12034" max="12034" width="19.42578125" style="2" customWidth="1"/>
    <col min="12035" max="12035" width="38.85546875" style="2" customWidth="1"/>
    <col min="12036" max="12036" width="34" style="2" customWidth="1"/>
    <col min="12037" max="12037" width="22.5703125" style="2" customWidth="1"/>
    <col min="12038" max="12038" width="13.5703125" style="2" customWidth="1"/>
    <col min="12039" max="12039" width="14.140625" style="2" customWidth="1"/>
    <col min="12040" max="12040" width="26.5703125" style="2" customWidth="1"/>
    <col min="12041" max="12041" width="12.85546875" style="2" customWidth="1"/>
    <col min="12042" max="12042" width="16.28515625" style="2" customWidth="1"/>
    <col min="12043" max="12043" width="18.42578125" style="2" customWidth="1"/>
    <col min="12044" max="12044" width="20.7109375" style="2" customWidth="1"/>
    <col min="12045" max="12045" width="25.140625" style="2" customWidth="1"/>
    <col min="12046" max="12046" width="10.140625" style="2" customWidth="1"/>
    <col min="12047" max="12047" width="22.140625" style="2" customWidth="1"/>
    <col min="12048" max="12048" width="19.5703125" style="2" customWidth="1"/>
    <col min="12049" max="12049" width="21.85546875" style="2" customWidth="1"/>
    <col min="12050" max="12050" width="16.140625" style="2" customWidth="1"/>
    <col min="12051" max="12051" width="24.140625" style="2" customWidth="1"/>
    <col min="12052" max="12052" width="14" style="2" bestFit="1" customWidth="1"/>
    <col min="12053" max="12288" width="8.85546875" style="2"/>
    <col min="12289" max="12289" width="11.28515625" style="2" customWidth="1"/>
    <col min="12290" max="12290" width="19.42578125" style="2" customWidth="1"/>
    <col min="12291" max="12291" width="38.85546875" style="2" customWidth="1"/>
    <col min="12292" max="12292" width="34" style="2" customWidth="1"/>
    <col min="12293" max="12293" width="22.5703125" style="2" customWidth="1"/>
    <col min="12294" max="12294" width="13.5703125" style="2" customWidth="1"/>
    <col min="12295" max="12295" width="14.140625" style="2" customWidth="1"/>
    <col min="12296" max="12296" width="26.5703125" style="2" customWidth="1"/>
    <col min="12297" max="12297" width="12.85546875" style="2" customWidth="1"/>
    <col min="12298" max="12298" width="16.28515625" style="2" customWidth="1"/>
    <col min="12299" max="12299" width="18.42578125" style="2" customWidth="1"/>
    <col min="12300" max="12300" width="20.7109375" style="2" customWidth="1"/>
    <col min="12301" max="12301" width="25.140625" style="2" customWidth="1"/>
    <col min="12302" max="12302" width="10.140625" style="2" customWidth="1"/>
    <col min="12303" max="12303" width="22.140625" style="2" customWidth="1"/>
    <col min="12304" max="12304" width="19.5703125" style="2" customWidth="1"/>
    <col min="12305" max="12305" width="21.85546875" style="2" customWidth="1"/>
    <col min="12306" max="12306" width="16.140625" style="2" customWidth="1"/>
    <col min="12307" max="12307" width="24.140625" style="2" customWidth="1"/>
    <col min="12308" max="12308" width="14" style="2" bestFit="1" customWidth="1"/>
    <col min="12309" max="12544" width="8.85546875" style="2"/>
    <col min="12545" max="12545" width="11.28515625" style="2" customWidth="1"/>
    <col min="12546" max="12546" width="19.42578125" style="2" customWidth="1"/>
    <col min="12547" max="12547" width="38.85546875" style="2" customWidth="1"/>
    <col min="12548" max="12548" width="34" style="2" customWidth="1"/>
    <col min="12549" max="12549" width="22.5703125" style="2" customWidth="1"/>
    <col min="12550" max="12550" width="13.5703125" style="2" customWidth="1"/>
    <col min="12551" max="12551" width="14.140625" style="2" customWidth="1"/>
    <col min="12552" max="12552" width="26.5703125" style="2" customWidth="1"/>
    <col min="12553" max="12553" width="12.85546875" style="2" customWidth="1"/>
    <col min="12554" max="12554" width="16.28515625" style="2" customWidth="1"/>
    <col min="12555" max="12555" width="18.42578125" style="2" customWidth="1"/>
    <col min="12556" max="12556" width="20.7109375" style="2" customWidth="1"/>
    <col min="12557" max="12557" width="25.140625" style="2" customWidth="1"/>
    <col min="12558" max="12558" width="10.140625" style="2" customWidth="1"/>
    <col min="12559" max="12559" width="22.140625" style="2" customWidth="1"/>
    <col min="12560" max="12560" width="19.5703125" style="2" customWidth="1"/>
    <col min="12561" max="12561" width="21.85546875" style="2" customWidth="1"/>
    <col min="12562" max="12562" width="16.140625" style="2" customWidth="1"/>
    <col min="12563" max="12563" width="24.140625" style="2" customWidth="1"/>
    <col min="12564" max="12564" width="14" style="2" bestFit="1" customWidth="1"/>
    <col min="12565" max="12800" width="8.85546875" style="2"/>
    <col min="12801" max="12801" width="11.28515625" style="2" customWidth="1"/>
    <col min="12802" max="12802" width="19.42578125" style="2" customWidth="1"/>
    <col min="12803" max="12803" width="38.85546875" style="2" customWidth="1"/>
    <col min="12804" max="12804" width="34" style="2" customWidth="1"/>
    <col min="12805" max="12805" width="22.5703125" style="2" customWidth="1"/>
    <col min="12806" max="12806" width="13.5703125" style="2" customWidth="1"/>
    <col min="12807" max="12807" width="14.140625" style="2" customWidth="1"/>
    <col min="12808" max="12808" width="26.5703125" style="2" customWidth="1"/>
    <col min="12809" max="12809" width="12.85546875" style="2" customWidth="1"/>
    <col min="12810" max="12810" width="16.28515625" style="2" customWidth="1"/>
    <col min="12811" max="12811" width="18.42578125" style="2" customWidth="1"/>
    <col min="12812" max="12812" width="20.7109375" style="2" customWidth="1"/>
    <col min="12813" max="12813" width="25.140625" style="2" customWidth="1"/>
    <col min="12814" max="12814" width="10.140625" style="2" customWidth="1"/>
    <col min="12815" max="12815" width="22.140625" style="2" customWidth="1"/>
    <col min="12816" max="12816" width="19.5703125" style="2" customWidth="1"/>
    <col min="12817" max="12817" width="21.85546875" style="2" customWidth="1"/>
    <col min="12818" max="12818" width="16.140625" style="2" customWidth="1"/>
    <col min="12819" max="12819" width="24.140625" style="2" customWidth="1"/>
    <col min="12820" max="12820" width="14" style="2" bestFit="1" customWidth="1"/>
    <col min="12821" max="13056" width="8.85546875" style="2"/>
    <col min="13057" max="13057" width="11.28515625" style="2" customWidth="1"/>
    <col min="13058" max="13058" width="19.42578125" style="2" customWidth="1"/>
    <col min="13059" max="13059" width="38.85546875" style="2" customWidth="1"/>
    <col min="13060" max="13060" width="34" style="2" customWidth="1"/>
    <col min="13061" max="13061" width="22.5703125" style="2" customWidth="1"/>
    <col min="13062" max="13062" width="13.5703125" style="2" customWidth="1"/>
    <col min="13063" max="13063" width="14.140625" style="2" customWidth="1"/>
    <col min="13064" max="13064" width="26.5703125" style="2" customWidth="1"/>
    <col min="13065" max="13065" width="12.85546875" style="2" customWidth="1"/>
    <col min="13066" max="13066" width="16.28515625" style="2" customWidth="1"/>
    <col min="13067" max="13067" width="18.42578125" style="2" customWidth="1"/>
    <col min="13068" max="13068" width="20.7109375" style="2" customWidth="1"/>
    <col min="13069" max="13069" width="25.140625" style="2" customWidth="1"/>
    <col min="13070" max="13070" width="10.140625" style="2" customWidth="1"/>
    <col min="13071" max="13071" width="22.140625" style="2" customWidth="1"/>
    <col min="13072" max="13072" width="19.5703125" style="2" customWidth="1"/>
    <col min="13073" max="13073" width="21.85546875" style="2" customWidth="1"/>
    <col min="13074" max="13074" width="16.140625" style="2" customWidth="1"/>
    <col min="13075" max="13075" width="24.140625" style="2" customWidth="1"/>
    <col min="13076" max="13076" width="14" style="2" bestFit="1" customWidth="1"/>
    <col min="13077" max="13312" width="8.85546875" style="2"/>
    <col min="13313" max="13313" width="11.28515625" style="2" customWidth="1"/>
    <col min="13314" max="13314" width="19.42578125" style="2" customWidth="1"/>
    <col min="13315" max="13315" width="38.85546875" style="2" customWidth="1"/>
    <col min="13316" max="13316" width="34" style="2" customWidth="1"/>
    <col min="13317" max="13317" width="22.5703125" style="2" customWidth="1"/>
    <col min="13318" max="13318" width="13.5703125" style="2" customWidth="1"/>
    <col min="13319" max="13319" width="14.140625" style="2" customWidth="1"/>
    <col min="13320" max="13320" width="26.5703125" style="2" customWidth="1"/>
    <col min="13321" max="13321" width="12.85546875" style="2" customWidth="1"/>
    <col min="13322" max="13322" width="16.28515625" style="2" customWidth="1"/>
    <col min="13323" max="13323" width="18.42578125" style="2" customWidth="1"/>
    <col min="13324" max="13324" width="20.7109375" style="2" customWidth="1"/>
    <col min="13325" max="13325" width="25.140625" style="2" customWidth="1"/>
    <col min="13326" max="13326" width="10.140625" style="2" customWidth="1"/>
    <col min="13327" max="13327" width="22.140625" style="2" customWidth="1"/>
    <col min="13328" max="13328" width="19.5703125" style="2" customWidth="1"/>
    <col min="13329" max="13329" width="21.85546875" style="2" customWidth="1"/>
    <col min="13330" max="13330" width="16.140625" style="2" customWidth="1"/>
    <col min="13331" max="13331" width="24.140625" style="2" customWidth="1"/>
    <col min="13332" max="13332" width="14" style="2" bestFit="1" customWidth="1"/>
    <col min="13333" max="13568" width="8.85546875" style="2"/>
    <col min="13569" max="13569" width="11.28515625" style="2" customWidth="1"/>
    <col min="13570" max="13570" width="19.42578125" style="2" customWidth="1"/>
    <col min="13571" max="13571" width="38.85546875" style="2" customWidth="1"/>
    <col min="13572" max="13572" width="34" style="2" customWidth="1"/>
    <col min="13573" max="13573" width="22.5703125" style="2" customWidth="1"/>
    <col min="13574" max="13574" width="13.5703125" style="2" customWidth="1"/>
    <col min="13575" max="13575" width="14.140625" style="2" customWidth="1"/>
    <col min="13576" max="13576" width="26.5703125" style="2" customWidth="1"/>
    <col min="13577" max="13577" width="12.85546875" style="2" customWidth="1"/>
    <col min="13578" max="13578" width="16.28515625" style="2" customWidth="1"/>
    <col min="13579" max="13579" width="18.42578125" style="2" customWidth="1"/>
    <col min="13580" max="13580" width="20.7109375" style="2" customWidth="1"/>
    <col min="13581" max="13581" width="25.140625" style="2" customWidth="1"/>
    <col min="13582" max="13582" width="10.140625" style="2" customWidth="1"/>
    <col min="13583" max="13583" width="22.140625" style="2" customWidth="1"/>
    <col min="13584" max="13584" width="19.5703125" style="2" customWidth="1"/>
    <col min="13585" max="13585" width="21.85546875" style="2" customWidth="1"/>
    <col min="13586" max="13586" width="16.140625" style="2" customWidth="1"/>
    <col min="13587" max="13587" width="24.140625" style="2" customWidth="1"/>
    <col min="13588" max="13588" width="14" style="2" bestFit="1" customWidth="1"/>
    <col min="13589" max="13824" width="8.85546875" style="2"/>
    <col min="13825" max="13825" width="11.28515625" style="2" customWidth="1"/>
    <col min="13826" max="13826" width="19.42578125" style="2" customWidth="1"/>
    <col min="13827" max="13827" width="38.85546875" style="2" customWidth="1"/>
    <col min="13828" max="13828" width="34" style="2" customWidth="1"/>
    <col min="13829" max="13829" width="22.5703125" style="2" customWidth="1"/>
    <col min="13830" max="13830" width="13.5703125" style="2" customWidth="1"/>
    <col min="13831" max="13831" width="14.140625" style="2" customWidth="1"/>
    <col min="13832" max="13832" width="26.5703125" style="2" customWidth="1"/>
    <col min="13833" max="13833" width="12.85546875" style="2" customWidth="1"/>
    <col min="13834" max="13834" width="16.28515625" style="2" customWidth="1"/>
    <col min="13835" max="13835" width="18.42578125" style="2" customWidth="1"/>
    <col min="13836" max="13836" width="20.7109375" style="2" customWidth="1"/>
    <col min="13837" max="13837" width="25.140625" style="2" customWidth="1"/>
    <col min="13838" max="13838" width="10.140625" style="2" customWidth="1"/>
    <col min="13839" max="13839" width="22.140625" style="2" customWidth="1"/>
    <col min="13840" max="13840" width="19.5703125" style="2" customWidth="1"/>
    <col min="13841" max="13841" width="21.85546875" style="2" customWidth="1"/>
    <col min="13842" max="13842" width="16.140625" style="2" customWidth="1"/>
    <col min="13843" max="13843" width="24.140625" style="2" customWidth="1"/>
    <col min="13844" max="13844" width="14" style="2" bestFit="1" customWidth="1"/>
    <col min="13845" max="14080" width="8.85546875" style="2"/>
    <col min="14081" max="14081" width="11.28515625" style="2" customWidth="1"/>
    <col min="14082" max="14082" width="19.42578125" style="2" customWidth="1"/>
    <col min="14083" max="14083" width="38.85546875" style="2" customWidth="1"/>
    <col min="14084" max="14084" width="34" style="2" customWidth="1"/>
    <col min="14085" max="14085" width="22.5703125" style="2" customWidth="1"/>
    <col min="14086" max="14086" width="13.5703125" style="2" customWidth="1"/>
    <col min="14087" max="14087" width="14.140625" style="2" customWidth="1"/>
    <col min="14088" max="14088" width="26.5703125" style="2" customWidth="1"/>
    <col min="14089" max="14089" width="12.85546875" style="2" customWidth="1"/>
    <col min="14090" max="14090" width="16.28515625" style="2" customWidth="1"/>
    <col min="14091" max="14091" width="18.42578125" style="2" customWidth="1"/>
    <col min="14092" max="14092" width="20.7109375" style="2" customWidth="1"/>
    <col min="14093" max="14093" width="25.140625" style="2" customWidth="1"/>
    <col min="14094" max="14094" width="10.140625" style="2" customWidth="1"/>
    <col min="14095" max="14095" width="22.140625" style="2" customWidth="1"/>
    <col min="14096" max="14096" width="19.5703125" style="2" customWidth="1"/>
    <col min="14097" max="14097" width="21.85546875" style="2" customWidth="1"/>
    <col min="14098" max="14098" width="16.140625" style="2" customWidth="1"/>
    <col min="14099" max="14099" width="24.140625" style="2" customWidth="1"/>
    <col min="14100" max="14100" width="14" style="2" bestFit="1" customWidth="1"/>
    <col min="14101" max="14336" width="8.85546875" style="2"/>
    <col min="14337" max="14337" width="11.28515625" style="2" customWidth="1"/>
    <col min="14338" max="14338" width="19.42578125" style="2" customWidth="1"/>
    <col min="14339" max="14339" width="38.85546875" style="2" customWidth="1"/>
    <col min="14340" max="14340" width="34" style="2" customWidth="1"/>
    <col min="14341" max="14341" width="22.5703125" style="2" customWidth="1"/>
    <col min="14342" max="14342" width="13.5703125" style="2" customWidth="1"/>
    <col min="14343" max="14343" width="14.140625" style="2" customWidth="1"/>
    <col min="14344" max="14344" width="26.5703125" style="2" customWidth="1"/>
    <col min="14345" max="14345" width="12.85546875" style="2" customWidth="1"/>
    <col min="14346" max="14346" width="16.28515625" style="2" customWidth="1"/>
    <col min="14347" max="14347" width="18.42578125" style="2" customWidth="1"/>
    <col min="14348" max="14348" width="20.7109375" style="2" customWidth="1"/>
    <col min="14349" max="14349" width="25.140625" style="2" customWidth="1"/>
    <col min="14350" max="14350" width="10.140625" style="2" customWidth="1"/>
    <col min="14351" max="14351" width="22.140625" style="2" customWidth="1"/>
    <col min="14352" max="14352" width="19.5703125" style="2" customWidth="1"/>
    <col min="14353" max="14353" width="21.85546875" style="2" customWidth="1"/>
    <col min="14354" max="14354" width="16.140625" style="2" customWidth="1"/>
    <col min="14355" max="14355" width="24.140625" style="2" customWidth="1"/>
    <col min="14356" max="14356" width="14" style="2" bestFit="1" customWidth="1"/>
    <col min="14357" max="14592" width="8.85546875" style="2"/>
    <col min="14593" max="14593" width="11.28515625" style="2" customWidth="1"/>
    <col min="14594" max="14594" width="19.42578125" style="2" customWidth="1"/>
    <col min="14595" max="14595" width="38.85546875" style="2" customWidth="1"/>
    <col min="14596" max="14596" width="34" style="2" customWidth="1"/>
    <col min="14597" max="14597" width="22.5703125" style="2" customWidth="1"/>
    <col min="14598" max="14598" width="13.5703125" style="2" customWidth="1"/>
    <col min="14599" max="14599" width="14.140625" style="2" customWidth="1"/>
    <col min="14600" max="14600" width="26.5703125" style="2" customWidth="1"/>
    <col min="14601" max="14601" width="12.85546875" style="2" customWidth="1"/>
    <col min="14602" max="14602" width="16.28515625" style="2" customWidth="1"/>
    <col min="14603" max="14603" width="18.42578125" style="2" customWidth="1"/>
    <col min="14604" max="14604" width="20.7109375" style="2" customWidth="1"/>
    <col min="14605" max="14605" width="25.140625" style="2" customWidth="1"/>
    <col min="14606" max="14606" width="10.140625" style="2" customWidth="1"/>
    <col min="14607" max="14607" width="22.140625" style="2" customWidth="1"/>
    <col min="14608" max="14608" width="19.5703125" style="2" customWidth="1"/>
    <col min="14609" max="14609" width="21.85546875" style="2" customWidth="1"/>
    <col min="14610" max="14610" width="16.140625" style="2" customWidth="1"/>
    <col min="14611" max="14611" width="24.140625" style="2" customWidth="1"/>
    <col min="14612" max="14612" width="14" style="2" bestFit="1" customWidth="1"/>
    <col min="14613" max="14848" width="8.85546875" style="2"/>
    <col min="14849" max="14849" width="11.28515625" style="2" customWidth="1"/>
    <col min="14850" max="14850" width="19.42578125" style="2" customWidth="1"/>
    <col min="14851" max="14851" width="38.85546875" style="2" customWidth="1"/>
    <col min="14852" max="14852" width="34" style="2" customWidth="1"/>
    <col min="14853" max="14853" width="22.5703125" style="2" customWidth="1"/>
    <col min="14854" max="14854" width="13.5703125" style="2" customWidth="1"/>
    <col min="14855" max="14855" width="14.140625" style="2" customWidth="1"/>
    <col min="14856" max="14856" width="26.5703125" style="2" customWidth="1"/>
    <col min="14857" max="14857" width="12.85546875" style="2" customWidth="1"/>
    <col min="14858" max="14858" width="16.28515625" style="2" customWidth="1"/>
    <col min="14859" max="14859" width="18.42578125" style="2" customWidth="1"/>
    <col min="14860" max="14860" width="20.7109375" style="2" customWidth="1"/>
    <col min="14861" max="14861" width="25.140625" style="2" customWidth="1"/>
    <col min="14862" max="14862" width="10.140625" style="2" customWidth="1"/>
    <col min="14863" max="14863" width="22.140625" style="2" customWidth="1"/>
    <col min="14864" max="14864" width="19.5703125" style="2" customWidth="1"/>
    <col min="14865" max="14865" width="21.85546875" style="2" customWidth="1"/>
    <col min="14866" max="14866" width="16.140625" style="2" customWidth="1"/>
    <col min="14867" max="14867" width="24.140625" style="2" customWidth="1"/>
    <col min="14868" max="14868" width="14" style="2" bestFit="1" customWidth="1"/>
    <col min="14869" max="15104" width="8.85546875" style="2"/>
    <col min="15105" max="15105" width="11.28515625" style="2" customWidth="1"/>
    <col min="15106" max="15106" width="19.42578125" style="2" customWidth="1"/>
    <col min="15107" max="15107" width="38.85546875" style="2" customWidth="1"/>
    <col min="15108" max="15108" width="34" style="2" customWidth="1"/>
    <col min="15109" max="15109" width="22.5703125" style="2" customWidth="1"/>
    <col min="15110" max="15110" width="13.5703125" style="2" customWidth="1"/>
    <col min="15111" max="15111" width="14.140625" style="2" customWidth="1"/>
    <col min="15112" max="15112" width="26.5703125" style="2" customWidth="1"/>
    <col min="15113" max="15113" width="12.85546875" style="2" customWidth="1"/>
    <col min="15114" max="15114" width="16.28515625" style="2" customWidth="1"/>
    <col min="15115" max="15115" width="18.42578125" style="2" customWidth="1"/>
    <col min="15116" max="15116" width="20.7109375" style="2" customWidth="1"/>
    <col min="15117" max="15117" width="25.140625" style="2" customWidth="1"/>
    <col min="15118" max="15118" width="10.140625" style="2" customWidth="1"/>
    <col min="15119" max="15119" width="22.140625" style="2" customWidth="1"/>
    <col min="15120" max="15120" width="19.5703125" style="2" customWidth="1"/>
    <col min="15121" max="15121" width="21.85546875" style="2" customWidth="1"/>
    <col min="15122" max="15122" width="16.140625" style="2" customWidth="1"/>
    <col min="15123" max="15123" width="24.140625" style="2" customWidth="1"/>
    <col min="15124" max="15124" width="14" style="2" bestFit="1" customWidth="1"/>
    <col min="15125" max="15360" width="8.85546875" style="2"/>
    <col min="15361" max="15361" width="11.28515625" style="2" customWidth="1"/>
    <col min="15362" max="15362" width="19.42578125" style="2" customWidth="1"/>
    <col min="15363" max="15363" width="38.85546875" style="2" customWidth="1"/>
    <col min="15364" max="15364" width="34" style="2" customWidth="1"/>
    <col min="15365" max="15365" width="22.5703125" style="2" customWidth="1"/>
    <col min="15366" max="15366" width="13.5703125" style="2" customWidth="1"/>
    <col min="15367" max="15367" width="14.140625" style="2" customWidth="1"/>
    <col min="15368" max="15368" width="26.5703125" style="2" customWidth="1"/>
    <col min="15369" max="15369" width="12.85546875" style="2" customWidth="1"/>
    <col min="15370" max="15370" width="16.28515625" style="2" customWidth="1"/>
    <col min="15371" max="15371" width="18.42578125" style="2" customWidth="1"/>
    <col min="15372" max="15372" width="20.7109375" style="2" customWidth="1"/>
    <col min="15373" max="15373" width="25.140625" style="2" customWidth="1"/>
    <col min="15374" max="15374" width="10.140625" style="2" customWidth="1"/>
    <col min="15375" max="15375" width="22.140625" style="2" customWidth="1"/>
    <col min="15376" max="15376" width="19.5703125" style="2" customWidth="1"/>
    <col min="15377" max="15377" width="21.85546875" style="2" customWidth="1"/>
    <col min="15378" max="15378" width="16.140625" style="2" customWidth="1"/>
    <col min="15379" max="15379" width="24.140625" style="2" customWidth="1"/>
    <col min="15380" max="15380" width="14" style="2" bestFit="1" customWidth="1"/>
    <col min="15381" max="15616" width="8.85546875" style="2"/>
    <col min="15617" max="15617" width="11.28515625" style="2" customWidth="1"/>
    <col min="15618" max="15618" width="19.42578125" style="2" customWidth="1"/>
    <col min="15619" max="15619" width="38.85546875" style="2" customWidth="1"/>
    <col min="15620" max="15620" width="34" style="2" customWidth="1"/>
    <col min="15621" max="15621" width="22.5703125" style="2" customWidth="1"/>
    <col min="15622" max="15622" width="13.5703125" style="2" customWidth="1"/>
    <col min="15623" max="15623" width="14.140625" style="2" customWidth="1"/>
    <col min="15624" max="15624" width="26.5703125" style="2" customWidth="1"/>
    <col min="15625" max="15625" width="12.85546875" style="2" customWidth="1"/>
    <col min="15626" max="15626" width="16.28515625" style="2" customWidth="1"/>
    <col min="15627" max="15627" width="18.42578125" style="2" customWidth="1"/>
    <col min="15628" max="15628" width="20.7109375" style="2" customWidth="1"/>
    <col min="15629" max="15629" width="25.140625" style="2" customWidth="1"/>
    <col min="15630" max="15630" width="10.140625" style="2" customWidth="1"/>
    <col min="15631" max="15631" width="22.140625" style="2" customWidth="1"/>
    <col min="15632" max="15632" width="19.5703125" style="2" customWidth="1"/>
    <col min="15633" max="15633" width="21.85546875" style="2" customWidth="1"/>
    <col min="15634" max="15634" width="16.140625" style="2" customWidth="1"/>
    <col min="15635" max="15635" width="24.140625" style="2" customWidth="1"/>
    <col min="15636" max="15636" width="14" style="2" bestFit="1" customWidth="1"/>
    <col min="15637" max="15872" width="8.85546875" style="2"/>
    <col min="15873" max="15873" width="11.28515625" style="2" customWidth="1"/>
    <col min="15874" max="15874" width="19.42578125" style="2" customWidth="1"/>
    <col min="15875" max="15875" width="38.85546875" style="2" customWidth="1"/>
    <col min="15876" max="15876" width="34" style="2" customWidth="1"/>
    <col min="15877" max="15877" width="22.5703125" style="2" customWidth="1"/>
    <col min="15878" max="15878" width="13.5703125" style="2" customWidth="1"/>
    <col min="15879" max="15879" width="14.140625" style="2" customWidth="1"/>
    <col min="15880" max="15880" width="26.5703125" style="2" customWidth="1"/>
    <col min="15881" max="15881" width="12.85546875" style="2" customWidth="1"/>
    <col min="15882" max="15882" width="16.28515625" style="2" customWidth="1"/>
    <col min="15883" max="15883" width="18.42578125" style="2" customWidth="1"/>
    <col min="15884" max="15884" width="20.7109375" style="2" customWidth="1"/>
    <col min="15885" max="15885" width="25.140625" style="2" customWidth="1"/>
    <col min="15886" max="15886" width="10.140625" style="2" customWidth="1"/>
    <col min="15887" max="15887" width="22.140625" style="2" customWidth="1"/>
    <col min="15888" max="15888" width="19.5703125" style="2" customWidth="1"/>
    <col min="15889" max="15889" width="21.85546875" style="2" customWidth="1"/>
    <col min="15890" max="15890" width="16.140625" style="2" customWidth="1"/>
    <col min="15891" max="15891" width="24.140625" style="2" customWidth="1"/>
    <col min="15892" max="15892" width="14" style="2" bestFit="1" customWidth="1"/>
    <col min="15893" max="16128" width="8.85546875" style="2"/>
    <col min="16129" max="16129" width="11.28515625" style="2" customWidth="1"/>
    <col min="16130" max="16130" width="19.42578125" style="2" customWidth="1"/>
    <col min="16131" max="16131" width="38.85546875" style="2" customWidth="1"/>
    <col min="16132" max="16132" width="34" style="2" customWidth="1"/>
    <col min="16133" max="16133" width="22.5703125" style="2" customWidth="1"/>
    <col min="16134" max="16134" width="13.5703125" style="2" customWidth="1"/>
    <col min="16135" max="16135" width="14.140625" style="2" customWidth="1"/>
    <col min="16136" max="16136" width="26.5703125" style="2" customWidth="1"/>
    <col min="16137" max="16137" width="12.85546875" style="2" customWidth="1"/>
    <col min="16138" max="16138" width="16.28515625" style="2" customWidth="1"/>
    <col min="16139" max="16139" width="18.42578125" style="2" customWidth="1"/>
    <col min="16140" max="16140" width="20.7109375" style="2" customWidth="1"/>
    <col min="16141" max="16141" width="25.140625" style="2" customWidth="1"/>
    <col min="16142" max="16142" width="10.140625" style="2" customWidth="1"/>
    <col min="16143" max="16143" width="22.140625" style="2" customWidth="1"/>
    <col min="16144" max="16144" width="19.5703125" style="2" customWidth="1"/>
    <col min="16145" max="16145" width="21.85546875" style="2" customWidth="1"/>
    <col min="16146" max="16146" width="16.140625" style="2" customWidth="1"/>
    <col min="16147" max="16147" width="24.140625" style="2" customWidth="1"/>
    <col min="16148" max="16148" width="14" style="2" bestFit="1" customWidth="1"/>
    <col min="16149" max="16384" width="8.85546875" style="2"/>
  </cols>
  <sheetData>
    <row r="1" spans="1:18" ht="36.75" customHeight="1" x14ac:dyDescent="0.2">
      <c r="A1" s="68" t="s">
        <v>0</v>
      </c>
      <c r="B1" s="70" t="s">
        <v>1</v>
      </c>
      <c r="C1" s="72" t="s">
        <v>2</v>
      </c>
      <c r="D1" s="72" t="s">
        <v>3</v>
      </c>
      <c r="E1" s="72" t="s">
        <v>4</v>
      </c>
      <c r="F1" s="72" t="s">
        <v>5</v>
      </c>
      <c r="G1" s="72" t="s">
        <v>6</v>
      </c>
      <c r="H1" s="72" t="s">
        <v>7</v>
      </c>
      <c r="I1" s="70" t="s">
        <v>8</v>
      </c>
      <c r="J1" s="70" t="s">
        <v>9</v>
      </c>
      <c r="K1" s="70" t="s">
        <v>10</v>
      </c>
      <c r="L1" s="65" t="s">
        <v>11</v>
      </c>
      <c r="M1" s="66"/>
      <c r="N1" s="66"/>
      <c r="O1" s="66"/>
      <c r="P1" s="66"/>
      <c r="Q1" s="67"/>
      <c r="R1" s="1"/>
    </row>
    <row r="2" spans="1:18" ht="81" customHeight="1" x14ac:dyDescent="0.2">
      <c r="A2" s="69"/>
      <c r="B2" s="71"/>
      <c r="C2" s="73"/>
      <c r="D2" s="73"/>
      <c r="E2" s="73"/>
      <c r="F2" s="73"/>
      <c r="G2" s="73"/>
      <c r="H2" s="73"/>
      <c r="I2" s="71"/>
      <c r="J2" s="71"/>
      <c r="K2" s="71"/>
      <c r="L2" s="3" t="s">
        <v>12</v>
      </c>
      <c r="M2" s="3" t="s">
        <v>13</v>
      </c>
      <c r="N2" s="3" t="s">
        <v>14</v>
      </c>
      <c r="O2" s="3" t="s">
        <v>15</v>
      </c>
      <c r="P2" s="3" t="s">
        <v>16</v>
      </c>
      <c r="Q2" s="3" t="s">
        <v>17</v>
      </c>
      <c r="R2" s="4" t="s">
        <v>18</v>
      </c>
    </row>
    <row r="3" spans="1:18" ht="53.25" customHeight="1" x14ac:dyDescent="0.2">
      <c r="A3" s="5" t="s">
        <v>19</v>
      </c>
      <c r="B3" s="3" t="s">
        <v>20</v>
      </c>
      <c r="C3" s="6" t="s">
        <v>21</v>
      </c>
      <c r="D3" s="6" t="s">
        <v>22</v>
      </c>
      <c r="E3" s="6" t="s">
        <v>23</v>
      </c>
      <c r="F3" s="6" t="s">
        <v>24</v>
      </c>
      <c r="G3" s="6" t="s">
        <v>25</v>
      </c>
      <c r="H3" s="6" t="s">
        <v>26</v>
      </c>
      <c r="I3" s="3" t="s">
        <v>27</v>
      </c>
      <c r="J3" s="3" t="s">
        <v>28</v>
      </c>
      <c r="K3" s="3" t="s">
        <v>29</v>
      </c>
      <c r="L3" s="3" t="s">
        <v>30</v>
      </c>
      <c r="M3" s="3" t="s">
        <v>31</v>
      </c>
      <c r="N3" s="3" t="s">
        <v>32</v>
      </c>
      <c r="O3" s="3" t="s">
        <v>33</v>
      </c>
      <c r="P3" s="3" t="s">
        <v>34</v>
      </c>
      <c r="Q3" s="3" t="s">
        <v>35</v>
      </c>
      <c r="R3" s="7" t="s">
        <v>36</v>
      </c>
    </row>
    <row r="4" spans="1:18" ht="69.75" customHeight="1" x14ac:dyDescent="0.2">
      <c r="A4" s="5" t="s">
        <v>37</v>
      </c>
      <c r="B4" s="3" t="s">
        <v>38</v>
      </c>
      <c r="C4" s="6" t="s">
        <v>39</v>
      </c>
      <c r="D4" s="6" t="s">
        <v>40</v>
      </c>
      <c r="E4" s="6" t="s">
        <v>41</v>
      </c>
      <c r="F4" s="6" t="s">
        <v>42</v>
      </c>
      <c r="G4" s="6" t="s">
        <v>43</v>
      </c>
      <c r="H4" s="6" t="s">
        <v>44</v>
      </c>
      <c r="I4" s="3" t="s">
        <v>45</v>
      </c>
      <c r="J4" s="3" t="s">
        <v>46</v>
      </c>
      <c r="K4" s="3" t="s">
        <v>47</v>
      </c>
      <c r="L4" s="3" t="s">
        <v>48</v>
      </c>
      <c r="M4" s="3" t="s">
        <v>49</v>
      </c>
      <c r="N4" s="3" t="s">
        <v>50</v>
      </c>
      <c r="O4" s="3" t="s">
        <v>51</v>
      </c>
      <c r="P4" s="3" t="s">
        <v>52</v>
      </c>
      <c r="Q4" s="3" t="s">
        <v>53</v>
      </c>
      <c r="R4" s="7" t="s">
        <v>54</v>
      </c>
    </row>
    <row r="5" spans="1:18" ht="29.25" customHeight="1" x14ac:dyDescent="0.2">
      <c r="A5" s="8">
        <v>1</v>
      </c>
      <c r="B5" s="9">
        <v>2</v>
      </c>
      <c r="C5" s="9">
        <v>3</v>
      </c>
      <c r="D5" s="9">
        <v>4</v>
      </c>
      <c r="E5" s="9">
        <v>5</v>
      </c>
      <c r="F5" s="9">
        <v>6</v>
      </c>
      <c r="G5" s="9">
        <v>7</v>
      </c>
      <c r="H5" s="9">
        <v>8</v>
      </c>
      <c r="I5" s="9">
        <v>9</v>
      </c>
      <c r="J5" s="9">
        <v>10</v>
      </c>
      <c r="K5" s="9">
        <v>11</v>
      </c>
      <c r="L5" s="9">
        <v>12</v>
      </c>
      <c r="M5" s="9">
        <v>13</v>
      </c>
      <c r="N5" s="9">
        <v>14</v>
      </c>
      <c r="O5" s="9">
        <v>15</v>
      </c>
      <c r="P5" s="9">
        <v>16</v>
      </c>
      <c r="Q5" s="9">
        <v>17</v>
      </c>
      <c r="R5" s="10">
        <v>18</v>
      </c>
    </row>
    <row r="6" spans="1:18" ht="21.75" customHeight="1" x14ac:dyDescent="0.2">
      <c r="A6" s="74" t="s">
        <v>205</v>
      </c>
      <c r="B6" s="75"/>
      <c r="C6" s="75"/>
      <c r="D6" s="75"/>
      <c r="E6" s="75"/>
      <c r="F6" s="75"/>
      <c r="G6" s="75"/>
      <c r="H6" s="75"/>
      <c r="I6" s="75"/>
      <c r="J6" s="75"/>
      <c r="K6" s="75"/>
      <c r="L6" s="75"/>
      <c r="M6" s="75"/>
      <c r="N6" s="75"/>
      <c r="O6" s="75"/>
      <c r="P6" s="75"/>
      <c r="Q6" s="75"/>
      <c r="R6" s="76"/>
    </row>
    <row r="7" spans="1:18" ht="20.25" customHeight="1" x14ac:dyDescent="0.2">
      <c r="A7" s="77" t="s">
        <v>206</v>
      </c>
      <c r="B7" s="78"/>
      <c r="C7" s="78"/>
      <c r="D7" s="78"/>
      <c r="E7" s="78"/>
      <c r="F7" s="78"/>
      <c r="G7" s="78"/>
      <c r="H7" s="78"/>
      <c r="I7" s="78"/>
      <c r="J7" s="78"/>
      <c r="K7" s="78"/>
      <c r="L7" s="78"/>
      <c r="M7" s="78"/>
      <c r="N7" s="78"/>
      <c r="O7" s="78"/>
      <c r="P7" s="78"/>
      <c r="Q7" s="78"/>
      <c r="R7" s="79"/>
    </row>
    <row r="8" spans="1:18" ht="62.25" customHeight="1" x14ac:dyDescent="0.2">
      <c r="A8" s="80">
        <v>1</v>
      </c>
      <c r="B8" s="88" t="s">
        <v>207</v>
      </c>
      <c r="C8" s="148" t="s">
        <v>208</v>
      </c>
      <c r="D8" s="153" t="s">
        <v>209</v>
      </c>
      <c r="E8" s="142">
        <v>24</v>
      </c>
      <c r="F8" s="82" t="s">
        <v>60</v>
      </c>
      <c r="G8" s="82" t="s">
        <v>61</v>
      </c>
      <c r="H8" s="37" t="s">
        <v>62</v>
      </c>
      <c r="I8" s="18" t="s">
        <v>63</v>
      </c>
      <c r="J8" s="18" t="s">
        <v>64</v>
      </c>
      <c r="K8" s="150">
        <v>87</v>
      </c>
      <c r="L8" s="137">
        <v>1347194.38</v>
      </c>
      <c r="M8" s="82">
        <f>L8*85%</f>
        <v>1145115.2229999998</v>
      </c>
      <c r="N8" s="94">
        <v>0.85</v>
      </c>
      <c r="O8" s="82">
        <f>L8*13%</f>
        <v>175135.26939999999</v>
      </c>
      <c r="P8" s="94">
        <v>0.13</v>
      </c>
      <c r="Q8" s="82">
        <f>L8*2%</f>
        <v>26943.887599999998</v>
      </c>
      <c r="R8" s="92">
        <v>0.02</v>
      </c>
    </row>
    <row r="9" spans="1:18" ht="48" customHeight="1" x14ac:dyDescent="0.2">
      <c r="A9" s="81"/>
      <c r="B9" s="89"/>
      <c r="C9" s="149"/>
      <c r="D9" s="155"/>
      <c r="E9" s="144"/>
      <c r="F9" s="83"/>
      <c r="G9" s="83"/>
      <c r="H9" s="20" t="s">
        <v>210</v>
      </c>
      <c r="I9" s="18" t="s">
        <v>130</v>
      </c>
      <c r="J9" s="18" t="s">
        <v>105</v>
      </c>
      <c r="K9" s="151"/>
      <c r="L9" s="139"/>
      <c r="M9" s="83"/>
      <c r="N9" s="95"/>
      <c r="O9" s="83"/>
      <c r="P9" s="95"/>
      <c r="Q9" s="83"/>
      <c r="R9" s="93"/>
    </row>
    <row r="10" spans="1:18" ht="16.5" x14ac:dyDescent="0.2">
      <c r="A10" s="80">
        <v>2</v>
      </c>
      <c r="B10" s="88" t="s">
        <v>211</v>
      </c>
      <c r="C10" s="148" t="s">
        <v>212</v>
      </c>
      <c r="D10" s="153" t="s">
        <v>213</v>
      </c>
      <c r="E10" s="38"/>
      <c r="F10" s="82" t="s">
        <v>60</v>
      </c>
      <c r="G10" s="82" t="s">
        <v>61</v>
      </c>
      <c r="H10" s="37" t="s">
        <v>214</v>
      </c>
      <c r="I10" s="12" t="s">
        <v>130</v>
      </c>
      <c r="J10" s="18" t="s">
        <v>67</v>
      </c>
      <c r="K10" s="90">
        <v>87</v>
      </c>
      <c r="L10" s="137">
        <v>280566.42</v>
      </c>
      <c r="M10" s="82">
        <f>L10*85%</f>
        <v>238481.45699999997</v>
      </c>
      <c r="N10" s="94">
        <v>0.85</v>
      </c>
      <c r="O10" s="82">
        <f>L10*13%</f>
        <v>36473.634599999998</v>
      </c>
      <c r="P10" s="94">
        <v>0.13</v>
      </c>
      <c r="Q10" s="82">
        <f>L10*2%</f>
        <v>5611.3283999999994</v>
      </c>
      <c r="R10" s="92">
        <v>0.02</v>
      </c>
    </row>
    <row r="11" spans="1:18" ht="16.5" x14ac:dyDescent="0.2">
      <c r="A11" s="96"/>
      <c r="B11" s="100"/>
      <c r="C11" s="152"/>
      <c r="D11" s="154"/>
      <c r="E11" s="39"/>
      <c r="F11" s="97"/>
      <c r="G11" s="97"/>
      <c r="H11" s="37" t="s">
        <v>215</v>
      </c>
      <c r="I11" s="12" t="s">
        <v>130</v>
      </c>
      <c r="J11" s="18" t="s">
        <v>67</v>
      </c>
      <c r="K11" s="111"/>
      <c r="L11" s="138"/>
      <c r="M11" s="97"/>
      <c r="N11" s="109"/>
      <c r="O11" s="97"/>
      <c r="P11" s="109"/>
      <c r="Q11" s="97"/>
      <c r="R11" s="110"/>
    </row>
    <row r="12" spans="1:18" ht="21.75" customHeight="1" x14ac:dyDescent="0.2">
      <c r="A12" s="96"/>
      <c r="B12" s="100"/>
      <c r="C12" s="152"/>
      <c r="D12" s="154"/>
      <c r="E12" s="39">
        <v>24</v>
      </c>
      <c r="F12" s="97"/>
      <c r="G12" s="97"/>
      <c r="H12" s="40" t="s">
        <v>216</v>
      </c>
      <c r="I12" s="12" t="s">
        <v>63</v>
      </c>
      <c r="J12" s="18" t="s">
        <v>74</v>
      </c>
      <c r="K12" s="111"/>
      <c r="L12" s="138"/>
      <c r="M12" s="97"/>
      <c r="N12" s="109"/>
      <c r="O12" s="97"/>
      <c r="P12" s="109"/>
      <c r="Q12" s="97"/>
      <c r="R12" s="110"/>
    </row>
    <row r="13" spans="1:18" ht="41.25" customHeight="1" x14ac:dyDescent="0.2">
      <c r="A13" s="81"/>
      <c r="B13" s="89"/>
      <c r="C13" s="149"/>
      <c r="D13" s="155"/>
      <c r="E13" s="41"/>
      <c r="F13" s="83"/>
      <c r="G13" s="83"/>
      <c r="H13" s="11" t="s">
        <v>217</v>
      </c>
      <c r="I13" s="12" t="s">
        <v>63</v>
      </c>
      <c r="J13" s="18" t="s">
        <v>162</v>
      </c>
      <c r="K13" s="91"/>
      <c r="L13" s="139"/>
      <c r="M13" s="83"/>
      <c r="N13" s="95"/>
      <c r="O13" s="83"/>
      <c r="P13" s="95"/>
      <c r="Q13" s="83"/>
      <c r="R13" s="93"/>
    </row>
    <row r="14" spans="1:18" ht="16.5" x14ac:dyDescent="0.2">
      <c r="A14" s="80">
        <v>3</v>
      </c>
      <c r="B14" s="88" t="s">
        <v>218</v>
      </c>
      <c r="C14" s="148" t="s">
        <v>219</v>
      </c>
      <c r="D14" s="153" t="s">
        <v>220</v>
      </c>
      <c r="E14" s="142">
        <v>24</v>
      </c>
      <c r="F14" s="82" t="s">
        <v>60</v>
      </c>
      <c r="G14" s="82" t="s">
        <v>61</v>
      </c>
      <c r="H14" s="37" t="s">
        <v>221</v>
      </c>
      <c r="I14" s="12" t="s">
        <v>63</v>
      </c>
      <c r="J14" s="18" t="s">
        <v>74</v>
      </c>
      <c r="K14" s="90">
        <v>88</v>
      </c>
      <c r="L14" s="137">
        <v>288084.21000000002</v>
      </c>
      <c r="M14" s="82">
        <f>L14*85%</f>
        <v>244871.5785</v>
      </c>
      <c r="N14" s="94">
        <v>0.85</v>
      </c>
      <c r="O14" s="82">
        <f>L14*13%</f>
        <v>37450.947300000007</v>
      </c>
      <c r="P14" s="94">
        <v>0.13</v>
      </c>
      <c r="Q14" s="82">
        <f>L14*2%</f>
        <v>5761.6842000000006</v>
      </c>
      <c r="R14" s="92">
        <v>0.02</v>
      </c>
    </row>
    <row r="15" spans="1:18" ht="29.25" customHeight="1" x14ac:dyDescent="0.2">
      <c r="A15" s="96"/>
      <c r="B15" s="100"/>
      <c r="C15" s="152"/>
      <c r="D15" s="154"/>
      <c r="E15" s="143"/>
      <c r="F15" s="97"/>
      <c r="G15" s="97"/>
      <c r="H15" s="37" t="s">
        <v>214</v>
      </c>
      <c r="I15" s="12" t="s">
        <v>130</v>
      </c>
      <c r="J15" s="18" t="s">
        <v>67</v>
      </c>
      <c r="K15" s="111"/>
      <c r="L15" s="138"/>
      <c r="M15" s="97"/>
      <c r="N15" s="109"/>
      <c r="O15" s="97"/>
      <c r="P15" s="109"/>
      <c r="Q15" s="97"/>
      <c r="R15" s="110"/>
    </row>
    <row r="16" spans="1:18" ht="50.25" customHeight="1" x14ac:dyDescent="0.2">
      <c r="A16" s="81"/>
      <c r="B16" s="89"/>
      <c r="C16" s="149"/>
      <c r="D16" s="155"/>
      <c r="E16" s="144"/>
      <c r="F16" s="83"/>
      <c r="G16" s="83"/>
      <c r="H16" s="20" t="s">
        <v>222</v>
      </c>
      <c r="I16" s="12" t="s">
        <v>63</v>
      </c>
      <c r="J16" s="18" t="s">
        <v>74</v>
      </c>
      <c r="K16" s="91"/>
      <c r="L16" s="139"/>
      <c r="M16" s="83"/>
      <c r="N16" s="95"/>
      <c r="O16" s="83"/>
      <c r="P16" s="95"/>
      <c r="Q16" s="83"/>
      <c r="R16" s="93"/>
    </row>
    <row r="17" spans="1:20" ht="82.5" x14ac:dyDescent="0.2">
      <c r="A17" s="80">
        <v>4</v>
      </c>
      <c r="B17" s="88" t="s">
        <v>223</v>
      </c>
      <c r="C17" s="148" t="s">
        <v>224</v>
      </c>
      <c r="D17" s="153" t="s">
        <v>253</v>
      </c>
      <c r="E17" s="142">
        <v>24</v>
      </c>
      <c r="F17" s="82" t="s">
        <v>60</v>
      </c>
      <c r="G17" s="82" t="s">
        <v>61</v>
      </c>
      <c r="H17" s="37" t="s">
        <v>225</v>
      </c>
      <c r="I17" s="12" t="s">
        <v>66</v>
      </c>
      <c r="J17" s="18" t="s">
        <v>226</v>
      </c>
      <c r="K17" s="90">
        <v>88</v>
      </c>
      <c r="L17" s="137">
        <v>810183.41</v>
      </c>
      <c r="M17" s="82">
        <f>L17*85%</f>
        <v>688655.89850000001</v>
      </c>
      <c r="N17" s="94">
        <v>0.85</v>
      </c>
      <c r="O17" s="82">
        <f>L17*13%</f>
        <v>105323.84330000001</v>
      </c>
      <c r="P17" s="94">
        <v>0.13</v>
      </c>
      <c r="Q17" s="82">
        <f>L17*2%</f>
        <v>16203.668200000002</v>
      </c>
      <c r="R17" s="92">
        <v>0.02</v>
      </c>
    </row>
    <row r="18" spans="1:20" ht="47.25" customHeight="1" x14ac:dyDescent="0.2">
      <c r="A18" s="96"/>
      <c r="B18" s="100"/>
      <c r="C18" s="152"/>
      <c r="D18" s="154"/>
      <c r="E18" s="143"/>
      <c r="F18" s="97"/>
      <c r="G18" s="97"/>
      <c r="H18" s="37" t="s">
        <v>227</v>
      </c>
      <c r="I18" s="12" t="s">
        <v>130</v>
      </c>
      <c r="J18" s="18" t="s">
        <v>67</v>
      </c>
      <c r="K18" s="111"/>
      <c r="L18" s="138"/>
      <c r="M18" s="97"/>
      <c r="N18" s="109"/>
      <c r="O18" s="97"/>
      <c r="P18" s="109"/>
      <c r="Q18" s="97"/>
      <c r="R18" s="110"/>
    </row>
    <row r="19" spans="1:20" ht="65.25" customHeight="1" x14ac:dyDescent="0.2">
      <c r="A19" s="96"/>
      <c r="B19" s="100"/>
      <c r="C19" s="152"/>
      <c r="D19" s="154"/>
      <c r="E19" s="143"/>
      <c r="F19" s="97"/>
      <c r="G19" s="97"/>
      <c r="H19" s="13" t="s">
        <v>228</v>
      </c>
      <c r="I19" s="12" t="s">
        <v>130</v>
      </c>
      <c r="J19" s="18" t="s">
        <v>67</v>
      </c>
      <c r="K19" s="111"/>
      <c r="L19" s="138"/>
      <c r="M19" s="97"/>
      <c r="N19" s="109"/>
      <c r="O19" s="97"/>
      <c r="P19" s="109"/>
      <c r="Q19" s="97"/>
      <c r="R19" s="110"/>
    </row>
    <row r="20" spans="1:20" ht="32.25" customHeight="1" x14ac:dyDescent="0.2">
      <c r="A20" s="96"/>
      <c r="B20" s="100"/>
      <c r="C20" s="152"/>
      <c r="D20" s="154"/>
      <c r="E20" s="143"/>
      <c r="F20" s="97"/>
      <c r="G20" s="97"/>
      <c r="H20" s="20" t="s">
        <v>256</v>
      </c>
      <c r="I20" s="12" t="s">
        <v>63</v>
      </c>
      <c r="J20" s="18" t="s">
        <v>114</v>
      </c>
      <c r="K20" s="111"/>
      <c r="L20" s="138"/>
      <c r="M20" s="97"/>
      <c r="N20" s="109"/>
      <c r="O20" s="97"/>
      <c r="P20" s="109"/>
      <c r="Q20" s="97"/>
      <c r="R20" s="110"/>
    </row>
    <row r="21" spans="1:20" ht="39.75" customHeight="1" x14ac:dyDescent="0.3">
      <c r="A21" s="81"/>
      <c r="B21" s="89"/>
      <c r="C21" s="149"/>
      <c r="D21" s="155"/>
      <c r="E21" s="144"/>
      <c r="F21" s="83"/>
      <c r="G21" s="83"/>
      <c r="H21" s="29" t="s">
        <v>229</v>
      </c>
      <c r="I21" s="12" t="s">
        <v>63</v>
      </c>
      <c r="J21" s="18" t="s">
        <v>114</v>
      </c>
      <c r="K21" s="91"/>
      <c r="L21" s="139"/>
      <c r="M21" s="83"/>
      <c r="N21" s="95"/>
      <c r="O21" s="83"/>
      <c r="P21" s="95"/>
      <c r="Q21" s="83"/>
      <c r="R21" s="93"/>
    </row>
    <row r="22" spans="1:20" ht="67.900000000000006" customHeight="1" x14ac:dyDescent="0.2">
      <c r="A22" s="88">
        <v>5</v>
      </c>
      <c r="B22" s="88" t="s">
        <v>230</v>
      </c>
      <c r="C22" s="82" t="s">
        <v>231</v>
      </c>
      <c r="D22" s="145" t="s">
        <v>252</v>
      </c>
      <c r="E22" s="142">
        <v>18</v>
      </c>
      <c r="F22" s="132">
        <v>42734</v>
      </c>
      <c r="G22" s="132">
        <v>43280</v>
      </c>
      <c r="H22" s="20" t="s">
        <v>255</v>
      </c>
      <c r="I22" s="12" t="s">
        <v>130</v>
      </c>
      <c r="J22" s="48" t="s">
        <v>226</v>
      </c>
      <c r="K22" s="90">
        <v>88</v>
      </c>
      <c r="L22" s="137">
        <v>5999095.9800000004</v>
      </c>
      <c r="M22" s="82">
        <f>L22*N22+0.01</f>
        <v>5099231.5930000003</v>
      </c>
      <c r="N22" s="94">
        <v>0.85</v>
      </c>
      <c r="O22" s="82">
        <f>L22*P22-0.02</f>
        <v>779882.45740000007</v>
      </c>
      <c r="P22" s="94">
        <v>0.13</v>
      </c>
      <c r="Q22" s="82">
        <f>L22*R22+0.01</f>
        <v>119981.9296</v>
      </c>
      <c r="R22" s="94">
        <v>0.02</v>
      </c>
    </row>
    <row r="23" spans="1:20" ht="67.900000000000006" customHeight="1" x14ac:dyDescent="0.2">
      <c r="A23" s="100"/>
      <c r="B23" s="100"/>
      <c r="C23" s="97"/>
      <c r="D23" s="146"/>
      <c r="E23" s="143"/>
      <c r="F23" s="140"/>
      <c r="G23" s="140"/>
      <c r="H23" s="20" t="s">
        <v>257</v>
      </c>
      <c r="I23" s="12" t="s">
        <v>130</v>
      </c>
      <c r="J23" s="48" t="s">
        <v>164</v>
      </c>
      <c r="K23" s="111"/>
      <c r="L23" s="138"/>
      <c r="M23" s="97"/>
      <c r="N23" s="109"/>
      <c r="O23" s="97"/>
      <c r="P23" s="109"/>
      <c r="Q23" s="97"/>
      <c r="R23" s="109"/>
    </row>
    <row r="24" spans="1:20" ht="67.900000000000006" customHeight="1" x14ac:dyDescent="0.2">
      <c r="A24" s="89"/>
      <c r="B24" s="89"/>
      <c r="C24" s="83"/>
      <c r="D24" s="147"/>
      <c r="E24" s="144"/>
      <c r="F24" s="141"/>
      <c r="G24" s="141"/>
      <c r="H24" s="20" t="s">
        <v>258</v>
      </c>
      <c r="I24" s="12" t="s">
        <v>154</v>
      </c>
      <c r="J24" s="48" t="s">
        <v>162</v>
      </c>
      <c r="K24" s="91"/>
      <c r="L24" s="139"/>
      <c r="M24" s="83"/>
      <c r="N24" s="95"/>
      <c r="O24" s="83"/>
      <c r="P24" s="95"/>
      <c r="Q24" s="83"/>
      <c r="R24" s="95"/>
    </row>
    <row r="25" spans="1:20" ht="39.75" customHeight="1" x14ac:dyDescent="0.2">
      <c r="A25" s="88">
        <v>6</v>
      </c>
      <c r="B25" s="88" t="s">
        <v>232</v>
      </c>
      <c r="C25" s="82" t="s">
        <v>233</v>
      </c>
      <c r="D25" s="145" t="s">
        <v>254</v>
      </c>
      <c r="E25" s="142">
        <v>18</v>
      </c>
      <c r="F25" s="132">
        <v>42734</v>
      </c>
      <c r="G25" s="132">
        <v>43280</v>
      </c>
      <c r="H25" s="20" t="s">
        <v>255</v>
      </c>
      <c r="I25" s="12" t="s">
        <v>130</v>
      </c>
      <c r="J25" s="48" t="s">
        <v>226</v>
      </c>
      <c r="K25" s="90">
        <v>88</v>
      </c>
      <c r="L25" s="137">
        <v>5954370.3411764698</v>
      </c>
      <c r="M25" s="82">
        <f>L25*N25</f>
        <v>5061214.7899999991</v>
      </c>
      <c r="N25" s="94">
        <v>0.85</v>
      </c>
      <c r="O25" s="82">
        <f>L25*P25</f>
        <v>774068.14435294108</v>
      </c>
      <c r="P25" s="94">
        <v>0.13</v>
      </c>
      <c r="Q25" s="82">
        <f>L25*R25</f>
        <v>119087.4068235294</v>
      </c>
      <c r="R25" s="94">
        <v>0.02</v>
      </c>
    </row>
    <row r="26" spans="1:20" ht="39.75" customHeight="1" x14ac:dyDescent="0.2">
      <c r="A26" s="100"/>
      <c r="B26" s="100"/>
      <c r="C26" s="97"/>
      <c r="D26" s="146"/>
      <c r="E26" s="143"/>
      <c r="F26" s="140"/>
      <c r="G26" s="140"/>
      <c r="H26" s="20" t="s">
        <v>259</v>
      </c>
      <c r="I26" s="12" t="s">
        <v>130</v>
      </c>
      <c r="J26" s="48" t="s">
        <v>164</v>
      </c>
      <c r="K26" s="111"/>
      <c r="L26" s="138"/>
      <c r="M26" s="97"/>
      <c r="N26" s="109"/>
      <c r="O26" s="97"/>
      <c r="P26" s="109"/>
      <c r="Q26" s="97"/>
      <c r="R26" s="109"/>
    </row>
    <row r="27" spans="1:20" ht="52.5" customHeight="1" x14ac:dyDescent="0.2">
      <c r="A27" s="89"/>
      <c r="B27" s="89"/>
      <c r="C27" s="83"/>
      <c r="D27" s="147"/>
      <c r="E27" s="144"/>
      <c r="F27" s="141"/>
      <c r="G27" s="141"/>
      <c r="H27" s="20" t="s">
        <v>260</v>
      </c>
      <c r="I27" s="12" t="s">
        <v>154</v>
      </c>
      <c r="J27" s="48" t="s">
        <v>162</v>
      </c>
      <c r="K27" s="91"/>
      <c r="L27" s="139"/>
      <c r="M27" s="83"/>
      <c r="N27" s="95"/>
      <c r="O27" s="83"/>
      <c r="P27" s="95"/>
      <c r="Q27" s="83"/>
      <c r="R27" s="95"/>
    </row>
    <row r="28" spans="1:20" ht="39.75" customHeight="1" x14ac:dyDescent="0.2">
      <c r="A28" s="156">
        <v>7</v>
      </c>
      <c r="B28" s="156" t="s">
        <v>261</v>
      </c>
      <c r="C28" s="165" t="s">
        <v>262</v>
      </c>
      <c r="D28" s="163" t="s">
        <v>267</v>
      </c>
      <c r="E28" s="162">
        <v>20</v>
      </c>
      <c r="F28" s="157">
        <v>42735</v>
      </c>
      <c r="G28" s="157">
        <v>43342</v>
      </c>
      <c r="H28" s="51" t="s">
        <v>264</v>
      </c>
      <c r="I28" s="12" t="s">
        <v>130</v>
      </c>
      <c r="J28" s="48" t="s">
        <v>266</v>
      </c>
      <c r="K28" s="90">
        <v>87</v>
      </c>
      <c r="L28" s="137">
        <v>705521.22352941195</v>
      </c>
      <c r="M28" s="82">
        <f>L28*N28</f>
        <v>599693.04000000015</v>
      </c>
      <c r="N28" s="94">
        <v>0.85</v>
      </c>
      <c r="O28" s="82">
        <f>L28*P28</f>
        <v>91717.759058823562</v>
      </c>
      <c r="P28" s="94">
        <v>0.13</v>
      </c>
      <c r="Q28" s="82">
        <f>L28*R28</f>
        <v>14110.424470588239</v>
      </c>
      <c r="R28" s="159">
        <v>0.02</v>
      </c>
    </row>
    <row r="29" spans="1:20" ht="39.75" customHeight="1" x14ac:dyDescent="0.2">
      <c r="A29" s="156"/>
      <c r="B29" s="156"/>
      <c r="C29" s="165"/>
      <c r="D29" s="164"/>
      <c r="E29" s="162"/>
      <c r="F29" s="158"/>
      <c r="G29" s="158"/>
      <c r="H29" s="51" t="s">
        <v>263</v>
      </c>
      <c r="I29" s="12" t="s">
        <v>130</v>
      </c>
      <c r="J29" s="48" t="s">
        <v>266</v>
      </c>
      <c r="K29" s="111"/>
      <c r="L29" s="138"/>
      <c r="M29" s="97"/>
      <c r="N29" s="109"/>
      <c r="O29" s="97"/>
      <c r="P29" s="109"/>
      <c r="Q29" s="97"/>
      <c r="R29" s="160"/>
    </row>
    <row r="30" spans="1:20" ht="39.75" customHeight="1" x14ac:dyDescent="0.2">
      <c r="A30" s="156"/>
      <c r="B30" s="156"/>
      <c r="C30" s="165"/>
      <c r="D30" s="164"/>
      <c r="E30" s="162"/>
      <c r="F30" s="158"/>
      <c r="G30" s="158"/>
      <c r="H30" s="20" t="s">
        <v>265</v>
      </c>
      <c r="I30" s="12" t="s">
        <v>154</v>
      </c>
      <c r="J30" s="48" t="s">
        <v>114</v>
      </c>
      <c r="K30" s="91"/>
      <c r="L30" s="139"/>
      <c r="M30" s="83"/>
      <c r="N30" s="95"/>
      <c r="O30" s="83"/>
      <c r="P30" s="95"/>
      <c r="Q30" s="83"/>
      <c r="R30" s="161"/>
    </row>
    <row r="31" spans="1:20" ht="42" customHeight="1" x14ac:dyDescent="0.2">
      <c r="A31" s="77" t="s">
        <v>234</v>
      </c>
      <c r="B31" s="78"/>
      <c r="C31" s="78"/>
      <c r="D31" s="78"/>
      <c r="E31" s="78"/>
      <c r="F31" s="78"/>
      <c r="G31" s="78"/>
      <c r="H31" s="78"/>
      <c r="I31" s="78"/>
      <c r="J31" s="104"/>
      <c r="K31" s="22"/>
      <c r="L31" s="31">
        <f>SUM(L8:L30)</f>
        <v>15385015.964705883</v>
      </c>
      <c r="M31" s="22">
        <f>SUM(M8:M30)</f>
        <v>13077263.58</v>
      </c>
      <c r="N31" s="22"/>
      <c r="O31" s="22">
        <f>SUM(O8:O30)</f>
        <v>2000052.0554117647</v>
      </c>
      <c r="P31" s="22"/>
      <c r="Q31" s="22">
        <f>SUM(Q8:Q30)</f>
        <v>307700.32929411763</v>
      </c>
      <c r="R31" s="33"/>
    </row>
    <row r="32" spans="1:20" ht="21" customHeight="1" thickBot="1" x14ac:dyDescent="0.35">
      <c r="A32" s="133" t="s">
        <v>235</v>
      </c>
      <c r="B32" s="134"/>
      <c r="C32" s="134"/>
      <c r="D32" s="134"/>
      <c r="E32" s="134"/>
      <c r="F32" s="134"/>
      <c r="G32" s="134"/>
      <c r="H32" s="134"/>
      <c r="I32" s="134"/>
      <c r="J32" s="135"/>
      <c r="K32" s="34"/>
      <c r="L32" s="34">
        <f>L31</f>
        <v>15385015.964705883</v>
      </c>
      <c r="M32" s="34">
        <f>M31</f>
        <v>13077263.58</v>
      </c>
      <c r="N32" s="35"/>
      <c r="O32" s="34">
        <f>O31</f>
        <v>2000052.0554117647</v>
      </c>
      <c r="P32" s="35"/>
      <c r="Q32" s="34">
        <f>Q31</f>
        <v>307700.32929411763</v>
      </c>
      <c r="R32" s="36"/>
      <c r="S32" s="28"/>
      <c r="T32" s="28"/>
    </row>
    <row r="33" spans="1:18" x14ac:dyDescent="0.2">
      <c r="L33" s="28">
        <f>'PA 1'!M18+'PA 2'!M55+'PA 3'!M32</f>
        <v>25680866.770500004</v>
      </c>
      <c r="M33" s="28"/>
    </row>
    <row r="34" spans="1:18" x14ac:dyDescent="0.2">
      <c r="A34" s="108" t="s">
        <v>268</v>
      </c>
      <c r="B34" s="136"/>
      <c r="C34" s="136"/>
      <c r="D34" s="136"/>
      <c r="E34" s="136"/>
      <c r="F34" s="136"/>
      <c r="G34" s="136"/>
      <c r="H34" s="136"/>
      <c r="I34" s="136"/>
      <c r="J34" s="136"/>
      <c r="K34" s="136"/>
      <c r="L34" s="136"/>
      <c r="M34" s="136"/>
      <c r="N34" s="136"/>
      <c r="O34" s="136"/>
      <c r="P34" s="136"/>
      <c r="Q34" s="136"/>
      <c r="R34" s="136"/>
    </row>
    <row r="35" spans="1:18" x14ac:dyDescent="0.2">
      <c r="A35" s="136"/>
      <c r="B35" s="136"/>
      <c r="C35" s="136"/>
      <c r="D35" s="136"/>
      <c r="E35" s="136"/>
      <c r="F35" s="136"/>
      <c r="G35" s="136"/>
      <c r="H35" s="136"/>
      <c r="I35" s="136"/>
      <c r="J35" s="136"/>
      <c r="K35" s="136"/>
      <c r="L35" s="136"/>
      <c r="M35" s="136"/>
      <c r="N35" s="136"/>
      <c r="O35" s="136"/>
      <c r="P35" s="136"/>
      <c r="Q35" s="136"/>
      <c r="R35" s="136"/>
    </row>
    <row r="41" spans="1:18" x14ac:dyDescent="0.2">
      <c r="R41" s="28"/>
    </row>
    <row r="48" spans="1:18" x14ac:dyDescent="0.2">
      <c r="O48" s="28"/>
    </row>
  </sheetData>
  <autoFilter ref="A1:R32"/>
  <mergeCells count="121">
    <mergeCell ref="R28:R30"/>
    <mergeCell ref="Q28:Q30"/>
    <mergeCell ref="P28:P30"/>
    <mergeCell ref="O28:O30"/>
    <mergeCell ref="N28:N30"/>
    <mergeCell ref="F28:F30"/>
    <mergeCell ref="E28:E30"/>
    <mergeCell ref="D28:D30"/>
    <mergeCell ref="C28:C30"/>
    <mergeCell ref="B28:B30"/>
    <mergeCell ref="A28:A30"/>
    <mergeCell ref="M28:M30"/>
    <mergeCell ref="L28:L30"/>
    <mergeCell ref="K28:K30"/>
    <mergeCell ref="A31:J31"/>
    <mergeCell ref="A32:J32"/>
    <mergeCell ref="A34:R35"/>
    <mergeCell ref="M17:M21"/>
    <mergeCell ref="N17:N21"/>
    <mergeCell ref="O17:O21"/>
    <mergeCell ref="P17:P21"/>
    <mergeCell ref="Q17:Q21"/>
    <mergeCell ref="R17:R21"/>
    <mergeCell ref="G22:G24"/>
    <mergeCell ref="F22:F24"/>
    <mergeCell ref="E22:E24"/>
    <mergeCell ref="D22:D24"/>
    <mergeCell ref="C22:C24"/>
    <mergeCell ref="B22:B24"/>
    <mergeCell ref="A22:A24"/>
    <mergeCell ref="G28:G30"/>
    <mergeCell ref="A17:A21"/>
    <mergeCell ref="B17:B21"/>
    <mergeCell ref="L17:L21"/>
    <mergeCell ref="Q10:Q13"/>
    <mergeCell ref="R10:R13"/>
    <mergeCell ref="L10:L13"/>
    <mergeCell ref="M10:M13"/>
    <mergeCell ref="N10:N13"/>
    <mergeCell ref="O10:O13"/>
    <mergeCell ref="P10:P13"/>
    <mergeCell ref="R14:R16"/>
    <mergeCell ref="L14:L16"/>
    <mergeCell ref="M14:M16"/>
    <mergeCell ref="N14:N16"/>
    <mergeCell ref="O14:O16"/>
    <mergeCell ref="P14:P16"/>
    <mergeCell ref="Q14:Q16"/>
    <mergeCell ref="G14:G16"/>
    <mergeCell ref="K14:K16"/>
    <mergeCell ref="K10:K13"/>
    <mergeCell ref="G10:G13"/>
    <mergeCell ref="C17:C21"/>
    <mergeCell ref="D17:D21"/>
    <mergeCell ref="E17:E21"/>
    <mergeCell ref="F17:F21"/>
    <mergeCell ref="G17:G21"/>
    <mergeCell ref="K17:K21"/>
    <mergeCell ref="A10:A13"/>
    <mergeCell ref="B10:B13"/>
    <mergeCell ref="C10:C13"/>
    <mergeCell ref="D10:D13"/>
    <mergeCell ref="F10:F13"/>
    <mergeCell ref="D8:D9"/>
    <mergeCell ref="A14:A16"/>
    <mergeCell ref="B14:B16"/>
    <mergeCell ref="C14:C16"/>
    <mergeCell ref="D14:D16"/>
    <mergeCell ref="E14:E16"/>
    <mergeCell ref="F14:F16"/>
    <mergeCell ref="Q8:Q9"/>
    <mergeCell ref="R8:R9"/>
    <mergeCell ref="A6:R6"/>
    <mergeCell ref="A7:R7"/>
    <mergeCell ref="A8:A9"/>
    <mergeCell ref="B8:B9"/>
    <mergeCell ref="C8:C9"/>
    <mergeCell ref="E8:E9"/>
    <mergeCell ref="F8:F9"/>
    <mergeCell ref="G8:G9"/>
    <mergeCell ref="K8:K9"/>
    <mergeCell ref="L8:L9"/>
    <mergeCell ref="M8:M9"/>
    <mergeCell ref="N8:N9"/>
    <mergeCell ref="O8:O9"/>
    <mergeCell ref="P8:P9"/>
    <mergeCell ref="L1:Q1"/>
    <mergeCell ref="A1:A2"/>
    <mergeCell ref="B1:B2"/>
    <mergeCell ref="C1:C2"/>
    <mergeCell ref="D1:D2"/>
    <mergeCell ref="E1:E2"/>
    <mergeCell ref="F1:F2"/>
    <mergeCell ref="G1:G2"/>
    <mergeCell ref="H1:H2"/>
    <mergeCell ref="I1:I2"/>
    <mergeCell ref="J1:J2"/>
    <mergeCell ref="K1:K2"/>
    <mergeCell ref="B25:B27"/>
    <mergeCell ref="A25:A27"/>
    <mergeCell ref="P25:P27"/>
    <mergeCell ref="O25:O27"/>
    <mergeCell ref="N25:N27"/>
    <mergeCell ref="M25:M27"/>
    <mergeCell ref="L25:L27"/>
    <mergeCell ref="K25:K27"/>
    <mergeCell ref="G25:G27"/>
    <mergeCell ref="F25:F27"/>
    <mergeCell ref="E25:E27"/>
    <mergeCell ref="D25:D27"/>
    <mergeCell ref="C25:C27"/>
    <mergeCell ref="K22:K24"/>
    <mergeCell ref="R25:R27"/>
    <mergeCell ref="Q25:Q27"/>
    <mergeCell ref="R22:R24"/>
    <mergeCell ref="Q22:Q24"/>
    <mergeCell ref="P22:P24"/>
    <mergeCell ref="O22:O24"/>
    <mergeCell ref="N22:N24"/>
    <mergeCell ref="M22:M24"/>
    <mergeCell ref="L22:L24"/>
  </mergeCells>
  <pageMargins left="0.7" right="0.7" top="0.49" bottom="0.53" header="0.3" footer="0.3"/>
  <pageSetup paperSize="9" scale="35" fitToHeight="0" orientation="landscape" r:id="rId1"/>
  <headerFooter>
    <oddHeader xml:space="preserve">&amp;C&amp;"Trebuchet MS,Bold"&amp;12List of contracted projects/Lista proiectelor contractate 
</oddHeader>
    <oddFooter>&amp;L&amp;P/&amp;N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tabSelected="1" view="pageBreakPreview" topLeftCell="A4" zoomScale="66" zoomScaleNormal="100" zoomScaleSheetLayoutView="66" zoomScalePageLayoutView="82" workbookViewId="0">
      <selection activeCell="L17" sqref="L17"/>
    </sheetView>
  </sheetViews>
  <sheetFormatPr defaultRowHeight="12.75" x14ac:dyDescent="0.2"/>
  <cols>
    <col min="1" max="1" width="11.28515625" style="2" customWidth="1"/>
    <col min="2" max="2" width="19.42578125" style="2" customWidth="1"/>
    <col min="3" max="3" width="64.28515625" style="25" customWidth="1"/>
    <col min="4" max="4" width="46.42578125" style="26" customWidth="1"/>
    <col min="5" max="5" width="22.5703125" style="2" customWidth="1"/>
    <col min="6" max="6" width="13.5703125" style="2" customWidth="1"/>
    <col min="7" max="7" width="14.140625" style="2" customWidth="1"/>
    <col min="8" max="8" width="26.5703125" style="27" customWidth="1"/>
    <col min="9" max="9" width="12.85546875" style="2" customWidth="1"/>
    <col min="10" max="10" width="16.28515625" style="2" customWidth="1"/>
    <col min="11" max="11" width="18.42578125" style="2" customWidth="1"/>
    <col min="12" max="12" width="20.7109375" style="2" customWidth="1"/>
    <col min="13" max="13" width="25.140625" style="2" customWidth="1"/>
    <col min="14" max="14" width="10.140625" style="2" customWidth="1"/>
    <col min="15" max="15" width="22.140625" style="2" customWidth="1"/>
    <col min="16" max="16" width="19.5703125" style="2" customWidth="1"/>
    <col min="17" max="17" width="24.140625" style="2" customWidth="1"/>
    <col min="18" max="18" width="14" style="2" bestFit="1" customWidth="1"/>
    <col min="19" max="256" width="8.85546875" style="2"/>
    <col min="257" max="257" width="11.28515625" style="2" customWidth="1"/>
    <col min="258" max="258" width="19.42578125" style="2" customWidth="1"/>
    <col min="259" max="259" width="64.28515625" style="2" customWidth="1"/>
    <col min="260" max="260" width="46.42578125" style="2" customWidth="1"/>
    <col min="261" max="261" width="22.5703125" style="2" customWidth="1"/>
    <col min="262" max="262" width="13.5703125" style="2" customWidth="1"/>
    <col min="263" max="263" width="14.140625" style="2" customWidth="1"/>
    <col min="264" max="264" width="26.5703125" style="2" customWidth="1"/>
    <col min="265" max="265" width="12.85546875" style="2" customWidth="1"/>
    <col min="266" max="266" width="16.28515625" style="2" customWidth="1"/>
    <col min="267" max="267" width="18.42578125" style="2" customWidth="1"/>
    <col min="268" max="268" width="20.7109375" style="2" customWidth="1"/>
    <col min="269" max="269" width="25.140625" style="2" customWidth="1"/>
    <col min="270" max="270" width="10.140625" style="2" customWidth="1"/>
    <col min="271" max="271" width="22.140625" style="2" customWidth="1"/>
    <col min="272" max="272" width="19.5703125" style="2" customWidth="1"/>
    <col min="273" max="273" width="24.140625" style="2" customWidth="1"/>
    <col min="274" max="274" width="14" style="2" bestFit="1" customWidth="1"/>
    <col min="275" max="512" width="8.85546875" style="2"/>
    <col min="513" max="513" width="11.28515625" style="2" customWidth="1"/>
    <col min="514" max="514" width="19.42578125" style="2" customWidth="1"/>
    <col min="515" max="515" width="64.28515625" style="2" customWidth="1"/>
    <col min="516" max="516" width="46.42578125" style="2" customWidth="1"/>
    <col min="517" max="517" width="22.5703125" style="2" customWidth="1"/>
    <col min="518" max="518" width="13.5703125" style="2" customWidth="1"/>
    <col min="519" max="519" width="14.140625" style="2" customWidth="1"/>
    <col min="520" max="520" width="26.5703125" style="2" customWidth="1"/>
    <col min="521" max="521" width="12.85546875" style="2" customWidth="1"/>
    <col min="522" max="522" width="16.28515625" style="2" customWidth="1"/>
    <col min="523" max="523" width="18.42578125" style="2" customWidth="1"/>
    <col min="524" max="524" width="20.7109375" style="2" customWidth="1"/>
    <col min="525" max="525" width="25.140625" style="2" customWidth="1"/>
    <col min="526" max="526" width="10.140625" style="2" customWidth="1"/>
    <col min="527" max="527" width="22.140625" style="2" customWidth="1"/>
    <col min="528" max="528" width="19.5703125" style="2" customWidth="1"/>
    <col min="529" max="529" width="24.140625" style="2" customWidth="1"/>
    <col min="530" max="530" width="14" style="2" bestFit="1" customWidth="1"/>
    <col min="531" max="768" width="8.85546875" style="2"/>
    <col min="769" max="769" width="11.28515625" style="2" customWidth="1"/>
    <col min="770" max="770" width="19.42578125" style="2" customWidth="1"/>
    <col min="771" max="771" width="64.28515625" style="2" customWidth="1"/>
    <col min="772" max="772" width="46.42578125" style="2" customWidth="1"/>
    <col min="773" max="773" width="22.5703125" style="2" customWidth="1"/>
    <col min="774" max="774" width="13.5703125" style="2" customWidth="1"/>
    <col min="775" max="775" width="14.140625" style="2" customWidth="1"/>
    <col min="776" max="776" width="26.5703125" style="2" customWidth="1"/>
    <col min="777" max="777" width="12.85546875" style="2" customWidth="1"/>
    <col min="778" max="778" width="16.28515625" style="2" customWidth="1"/>
    <col min="779" max="779" width="18.42578125" style="2" customWidth="1"/>
    <col min="780" max="780" width="20.7109375" style="2" customWidth="1"/>
    <col min="781" max="781" width="25.140625" style="2" customWidth="1"/>
    <col min="782" max="782" width="10.140625" style="2" customWidth="1"/>
    <col min="783" max="783" width="22.140625" style="2" customWidth="1"/>
    <col min="784" max="784" width="19.5703125" style="2" customWidth="1"/>
    <col min="785" max="785" width="24.140625" style="2" customWidth="1"/>
    <col min="786" max="786" width="14" style="2" bestFit="1" customWidth="1"/>
    <col min="787" max="1024" width="8.85546875" style="2"/>
    <col min="1025" max="1025" width="11.28515625" style="2" customWidth="1"/>
    <col min="1026" max="1026" width="19.42578125" style="2" customWidth="1"/>
    <col min="1027" max="1027" width="64.28515625" style="2" customWidth="1"/>
    <col min="1028" max="1028" width="46.42578125" style="2" customWidth="1"/>
    <col min="1029" max="1029" width="22.5703125" style="2" customWidth="1"/>
    <col min="1030" max="1030" width="13.5703125" style="2" customWidth="1"/>
    <col min="1031" max="1031" width="14.140625" style="2" customWidth="1"/>
    <col min="1032" max="1032" width="26.5703125" style="2" customWidth="1"/>
    <col min="1033" max="1033" width="12.85546875" style="2" customWidth="1"/>
    <col min="1034" max="1034" width="16.28515625" style="2" customWidth="1"/>
    <col min="1035" max="1035" width="18.42578125" style="2" customWidth="1"/>
    <col min="1036" max="1036" width="20.7109375" style="2" customWidth="1"/>
    <col min="1037" max="1037" width="25.140625" style="2" customWidth="1"/>
    <col min="1038" max="1038" width="10.140625" style="2" customWidth="1"/>
    <col min="1039" max="1039" width="22.140625" style="2" customWidth="1"/>
    <col min="1040" max="1040" width="19.5703125" style="2" customWidth="1"/>
    <col min="1041" max="1041" width="24.140625" style="2" customWidth="1"/>
    <col min="1042" max="1042" width="14" style="2" bestFit="1" customWidth="1"/>
    <col min="1043" max="1280" width="8.85546875" style="2"/>
    <col min="1281" max="1281" width="11.28515625" style="2" customWidth="1"/>
    <col min="1282" max="1282" width="19.42578125" style="2" customWidth="1"/>
    <col min="1283" max="1283" width="64.28515625" style="2" customWidth="1"/>
    <col min="1284" max="1284" width="46.42578125" style="2" customWidth="1"/>
    <col min="1285" max="1285" width="22.5703125" style="2" customWidth="1"/>
    <col min="1286" max="1286" width="13.5703125" style="2" customWidth="1"/>
    <col min="1287" max="1287" width="14.140625" style="2" customWidth="1"/>
    <col min="1288" max="1288" width="26.5703125" style="2" customWidth="1"/>
    <col min="1289" max="1289" width="12.85546875" style="2" customWidth="1"/>
    <col min="1290" max="1290" width="16.28515625" style="2" customWidth="1"/>
    <col min="1291" max="1291" width="18.42578125" style="2" customWidth="1"/>
    <col min="1292" max="1292" width="20.7109375" style="2" customWidth="1"/>
    <col min="1293" max="1293" width="25.140625" style="2" customWidth="1"/>
    <col min="1294" max="1294" width="10.140625" style="2" customWidth="1"/>
    <col min="1295" max="1295" width="22.140625" style="2" customWidth="1"/>
    <col min="1296" max="1296" width="19.5703125" style="2" customWidth="1"/>
    <col min="1297" max="1297" width="24.140625" style="2" customWidth="1"/>
    <col min="1298" max="1298" width="14" style="2" bestFit="1" customWidth="1"/>
    <col min="1299" max="1536" width="8.85546875" style="2"/>
    <col min="1537" max="1537" width="11.28515625" style="2" customWidth="1"/>
    <col min="1538" max="1538" width="19.42578125" style="2" customWidth="1"/>
    <col min="1539" max="1539" width="64.28515625" style="2" customWidth="1"/>
    <col min="1540" max="1540" width="46.42578125" style="2" customWidth="1"/>
    <col min="1541" max="1541" width="22.5703125" style="2" customWidth="1"/>
    <col min="1542" max="1542" width="13.5703125" style="2" customWidth="1"/>
    <col min="1543" max="1543" width="14.140625" style="2" customWidth="1"/>
    <col min="1544" max="1544" width="26.5703125" style="2" customWidth="1"/>
    <col min="1545" max="1545" width="12.85546875" style="2" customWidth="1"/>
    <col min="1546" max="1546" width="16.28515625" style="2" customWidth="1"/>
    <col min="1547" max="1547" width="18.42578125" style="2" customWidth="1"/>
    <col min="1548" max="1548" width="20.7109375" style="2" customWidth="1"/>
    <col min="1549" max="1549" width="25.140625" style="2" customWidth="1"/>
    <col min="1550" max="1550" width="10.140625" style="2" customWidth="1"/>
    <col min="1551" max="1551" width="22.140625" style="2" customWidth="1"/>
    <col min="1552" max="1552" width="19.5703125" style="2" customWidth="1"/>
    <col min="1553" max="1553" width="24.140625" style="2" customWidth="1"/>
    <col min="1554" max="1554" width="14" style="2" bestFit="1" customWidth="1"/>
    <col min="1555" max="1792" width="8.85546875" style="2"/>
    <col min="1793" max="1793" width="11.28515625" style="2" customWidth="1"/>
    <col min="1794" max="1794" width="19.42578125" style="2" customWidth="1"/>
    <col min="1795" max="1795" width="64.28515625" style="2" customWidth="1"/>
    <col min="1796" max="1796" width="46.42578125" style="2" customWidth="1"/>
    <col min="1797" max="1797" width="22.5703125" style="2" customWidth="1"/>
    <col min="1798" max="1798" width="13.5703125" style="2" customWidth="1"/>
    <col min="1799" max="1799" width="14.140625" style="2" customWidth="1"/>
    <col min="1800" max="1800" width="26.5703125" style="2" customWidth="1"/>
    <col min="1801" max="1801" width="12.85546875" style="2" customWidth="1"/>
    <col min="1802" max="1802" width="16.28515625" style="2" customWidth="1"/>
    <col min="1803" max="1803" width="18.42578125" style="2" customWidth="1"/>
    <col min="1804" max="1804" width="20.7109375" style="2" customWidth="1"/>
    <col min="1805" max="1805" width="25.140625" style="2" customWidth="1"/>
    <col min="1806" max="1806" width="10.140625" style="2" customWidth="1"/>
    <col min="1807" max="1807" width="22.140625" style="2" customWidth="1"/>
    <col min="1808" max="1808" width="19.5703125" style="2" customWidth="1"/>
    <col min="1809" max="1809" width="24.140625" style="2" customWidth="1"/>
    <col min="1810" max="1810" width="14" style="2" bestFit="1" customWidth="1"/>
    <col min="1811" max="2048" width="8.85546875" style="2"/>
    <col min="2049" max="2049" width="11.28515625" style="2" customWidth="1"/>
    <col min="2050" max="2050" width="19.42578125" style="2" customWidth="1"/>
    <col min="2051" max="2051" width="64.28515625" style="2" customWidth="1"/>
    <col min="2052" max="2052" width="46.42578125" style="2" customWidth="1"/>
    <col min="2053" max="2053" width="22.5703125" style="2" customWidth="1"/>
    <col min="2054" max="2054" width="13.5703125" style="2" customWidth="1"/>
    <col min="2055" max="2055" width="14.140625" style="2" customWidth="1"/>
    <col min="2056" max="2056" width="26.5703125" style="2" customWidth="1"/>
    <col min="2057" max="2057" width="12.85546875" style="2" customWidth="1"/>
    <col min="2058" max="2058" width="16.28515625" style="2" customWidth="1"/>
    <col min="2059" max="2059" width="18.42578125" style="2" customWidth="1"/>
    <col min="2060" max="2060" width="20.7109375" style="2" customWidth="1"/>
    <col min="2061" max="2061" width="25.140625" style="2" customWidth="1"/>
    <col min="2062" max="2062" width="10.140625" style="2" customWidth="1"/>
    <col min="2063" max="2063" width="22.140625" style="2" customWidth="1"/>
    <col min="2064" max="2064" width="19.5703125" style="2" customWidth="1"/>
    <col min="2065" max="2065" width="24.140625" style="2" customWidth="1"/>
    <col min="2066" max="2066" width="14" style="2" bestFit="1" customWidth="1"/>
    <col min="2067" max="2304" width="8.85546875" style="2"/>
    <col min="2305" max="2305" width="11.28515625" style="2" customWidth="1"/>
    <col min="2306" max="2306" width="19.42578125" style="2" customWidth="1"/>
    <col min="2307" max="2307" width="64.28515625" style="2" customWidth="1"/>
    <col min="2308" max="2308" width="46.42578125" style="2" customWidth="1"/>
    <col min="2309" max="2309" width="22.5703125" style="2" customWidth="1"/>
    <col min="2310" max="2310" width="13.5703125" style="2" customWidth="1"/>
    <col min="2311" max="2311" width="14.140625" style="2" customWidth="1"/>
    <col min="2312" max="2312" width="26.5703125" style="2" customWidth="1"/>
    <col min="2313" max="2313" width="12.85546875" style="2" customWidth="1"/>
    <col min="2314" max="2314" width="16.28515625" style="2" customWidth="1"/>
    <col min="2315" max="2315" width="18.42578125" style="2" customWidth="1"/>
    <col min="2316" max="2316" width="20.7109375" style="2" customWidth="1"/>
    <col min="2317" max="2317" width="25.140625" style="2" customWidth="1"/>
    <col min="2318" max="2318" width="10.140625" style="2" customWidth="1"/>
    <col min="2319" max="2319" width="22.140625" style="2" customWidth="1"/>
    <col min="2320" max="2320" width="19.5703125" style="2" customWidth="1"/>
    <col min="2321" max="2321" width="24.140625" style="2" customWidth="1"/>
    <col min="2322" max="2322" width="14" style="2" bestFit="1" customWidth="1"/>
    <col min="2323" max="2560" width="8.85546875" style="2"/>
    <col min="2561" max="2561" width="11.28515625" style="2" customWidth="1"/>
    <col min="2562" max="2562" width="19.42578125" style="2" customWidth="1"/>
    <col min="2563" max="2563" width="64.28515625" style="2" customWidth="1"/>
    <col min="2564" max="2564" width="46.42578125" style="2" customWidth="1"/>
    <col min="2565" max="2565" width="22.5703125" style="2" customWidth="1"/>
    <col min="2566" max="2566" width="13.5703125" style="2" customWidth="1"/>
    <col min="2567" max="2567" width="14.140625" style="2" customWidth="1"/>
    <col min="2568" max="2568" width="26.5703125" style="2" customWidth="1"/>
    <col min="2569" max="2569" width="12.85546875" style="2" customWidth="1"/>
    <col min="2570" max="2570" width="16.28515625" style="2" customWidth="1"/>
    <col min="2571" max="2571" width="18.42578125" style="2" customWidth="1"/>
    <col min="2572" max="2572" width="20.7109375" style="2" customWidth="1"/>
    <col min="2573" max="2573" width="25.140625" style="2" customWidth="1"/>
    <col min="2574" max="2574" width="10.140625" style="2" customWidth="1"/>
    <col min="2575" max="2575" width="22.140625" style="2" customWidth="1"/>
    <col min="2576" max="2576" width="19.5703125" style="2" customWidth="1"/>
    <col min="2577" max="2577" width="24.140625" style="2" customWidth="1"/>
    <col min="2578" max="2578" width="14" style="2" bestFit="1" customWidth="1"/>
    <col min="2579" max="2816" width="8.85546875" style="2"/>
    <col min="2817" max="2817" width="11.28515625" style="2" customWidth="1"/>
    <col min="2818" max="2818" width="19.42578125" style="2" customWidth="1"/>
    <col min="2819" max="2819" width="64.28515625" style="2" customWidth="1"/>
    <col min="2820" max="2820" width="46.42578125" style="2" customWidth="1"/>
    <col min="2821" max="2821" width="22.5703125" style="2" customWidth="1"/>
    <col min="2822" max="2822" width="13.5703125" style="2" customWidth="1"/>
    <col min="2823" max="2823" width="14.140625" style="2" customWidth="1"/>
    <col min="2824" max="2824" width="26.5703125" style="2" customWidth="1"/>
    <col min="2825" max="2825" width="12.85546875" style="2" customWidth="1"/>
    <col min="2826" max="2826" width="16.28515625" style="2" customWidth="1"/>
    <col min="2827" max="2827" width="18.42578125" style="2" customWidth="1"/>
    <col min="2828" max="2828" width="20.7109375" style="2" customWidth="1"/>
    <col min="2829" max="2829" width="25.140625" style="2" customWidth="1"/>
    <col min="2830" max="2830" width="10.140625" style="2" customWidth="1"/>
    <col min="2831" max="2831" width="22.140625" style="2" customWidth="1"/>
    <col min="2832" max="2832" width="19.5703125" style="2" customWidth="1"/>
    <col min="2833" max="2833" width="24.140625" style="2" customWidth="1"/>
    <col min="2834" max="2834" width="14" style="2" bestFit="1" customWidth="1"/>
    <col min="2835" max="3072" width="8.85546875" style="2"/>
    <col min="3073" max="3073" width="11.28515625" style="2" customWidth="1"/>
    <col min="3074" max="3074" width="19.42578125" style="2" customWidth="1"/>
    <col min="3075" max="3075" width="64.28515625" style="2" customWidth="1"/>
    <col min="3076" max="3076" width="46.42578125" style="2" customWidth="1"/>
    <col min="3077" max="3077" width="22.5703125" style="2" customWidth="1"/>
    <col min="3078" max="3078" width="13.5703125" style="2" customWidth="1"/>
    <col min="3079" max="3079" width="14.140625" style="2" customWidth="1"/>
    <col min="3080" max="3080" width="26.5703125" style="2" customWidth="1"/>
    <col min="3081" max="3081" width="12.85546875" style="2" customWidth="1"/>
    <col min="3082" max="3082" width="16.28515625" style="2" customWidth="1"/>
    <col min="3083" max="3083" width="18.42578125" style="2" customWidth="1"/>
    <col min="3084" max="3084" width="20.7109375" style="2" customWidth="1"/>
    <col min="3085" max="3085" width="25.140625" style="2" customWidth="1"/>
    <col min="3086" max="3086" width="10.140625" style="2" customWidth="1"/>
    <col min="3087" max="3087" width="22.140625" style="2" customWidth="1"/>
    <col min="3088" max="3088" width="19.5703125" style="2" customWidth="1"/>
    <col min="3089" max="3089" width="24.140625" style="2" customWidth="1"/>
    <col min="3090" max="3090" width="14" style="2" bestFit="1" customWidth="1"/>
    <col min="3091" max="3328" width="8.85546875" style="2"/>
    <col min="3329" max="3329" width="11.28515625" style="2" customWidth="1"/>
    <col min="3330" max="3330" width="19.42578125" style="2" customWidth="1"/>
    <col min="3331" max="3331" width="64.28515625" style="2" customWidth="1"/>
    <col min="3332" max="3332" width="46.42578125" style="2" customWidth="1"/>
    <col min="3333" max="3333" width="22.5703125" style="2" customWidth="1"/>
    <col min="3334" max="3334" width="13.5703125" style="2" customWidth="1"/>
    <col min="3335" max="3335" width="14.140625" style="2" customWidth="1"/>
    <col min="3336" max="3336" width="26.5703125" style="2" customWidth="1"/>
    <col min="3337" max="3337" width="12.85546875" style="2" customWidth="1"/>
    <col min="3338" max="3338" width="16.28515625" style="2" customWidth="1"/>
    <col min="3339" max="3339" width="18.42578125" style="2" customWidth="1"/>
    <col min="3340" max="3340" width="20.7109375" style="2" customWidth="1"/>
    <col min="3341" max="3341" width="25.140625" style="2" customWidth="1"/>
    <col min="3342" max="3342" width="10.140625" style="2" customWidth="1"/>
    <col min="3343" max="3343" width="22.140625" style="2" customWidth="1"/>
    <col min="3344" max="3344" width="19.5703125" style="2" customWidth="1"/>
    <col min="3345" max="3345" width="24.140625" style="2" customWidth="1"/>
    <col min="3346" max="3346" width="14" style="2" bestFit="1" customWidth="1"/>
    <col min="3347" max="3584" width="8.85546875" style="2"/>
    <col min="3585" max="3585" width="11.28515625" style="2" customWidth="1"/>
    <col min="3586" max="3586" width="19.42578125" style="2" customWidth="1"/>
    <col min="3587" max="3587" width="64.28515625" style="2" customWidth="1"/>
    <col min="3588" max="3588" width="46.42578125" style="2" customWidth="1"/>
    <col min="3589" max="3589" width="22.5703125" style="2" customWidth="1"/>
    <col min="3590" max="3590" width="13.5703125" style="2" customWidth="1"/>
    <col min="3591" max="3591" width="14.140625" style="2" customWidth="1"/>
    <col min="3592" max="3592" width="26.5703125" style="2" customWidth="1"/>
    <col min="3593" max="3593" width="12.85546875" style="2" customWidth="1"/>
    <col min="3594" max="3594" width="16.28515625" style="2" customWidth="1"/>
    <col min="3595" max="3595" width="18.42578125" style="2" customWidth="1"/>
    <col min="3596" max="3596" width="20.7109375" style="2" customWidth="1"/>
    <col min="3597" max="3597" width="25.140625" style="2" customWidth="1"/>
    <col min="3598" max="3598" width="10.140625" style="2" customWidth="1"/>
    <col min="3599" max="3599" width="22.140625" style="2" customWidth="1"/>
    <col min="3600" max="3600" width="19.5703125" style="2" customWidth="1"/>
    <col min="3601" max="3601" width="24.140625" style="2" customWidth="1"/>
    <col min="3602" max="3602" width="14" style="2" bestFit="1" customWidth="1"/>
    <col min="3603" max="3840" width="8.85546875" style="2"/>
    <col min="3841" max="3841" width="11.28515625" style="2" customWidth="1"/>
    <col min="3842" max="3842" width="19.42578125" style="2" customWidth="1"/>
    <col min="3843" max="3843" width="64.28515625" style="2" customWidth="1"/>
    <col min="3844" max="3844" width="46.42578125" style="2" customWidth="1"/>
    <col min="3845" max="3845" width="22.5703125" style="2" customWidth="1"/>
    <col min="3846" max="3846" width="13.5703125" style="2" customWidth="1"/>
    <col min="3847" max="3847" width="14.140625" style="2" customWidth="1"/>
    <col min="3848" max="3848" width="26.5703125" style="2" customWidth="1"/>
    <col min="3849" max="3849" width="12.85546875" style="2" customWidth="1"/>
    <col min="3850" max="3850" width="16.28515625" style="2" customWidth="1"/>
    <col min="3851" max="3851" width="18.42578125" style="2" customWidth="1"/>
    <col min="3852" max="3852" width="20.7109375" style="2" customWidth="1"/>
    <col min="3853" max="3853" width="25.140625" style="2" customWidth="1"/>
    <col min="3854" max="3854" width="10.140625" style="2" customWidth="1"/>
    <col min="3855" max="3855" width="22.140625" style="2" customWidth="1"/>
    <col min="3856" max="3856" width="19.5703125" style="2" customWidth="1"/>
    <col min="3857" max="3857" width="24.140625" style="2" customWidth="1"/>
    <col min="3858" max="3858" width="14" style="2" bestFit="1" customWidth="1"/>
    <col min="3859" max="4096" width="8.85546875" style="2"/>
    <col min="4097" max="4097" width="11.28515625" style="2" customWidth="1"/>
    <col min="4098" max="4098" width="19.42578125" style="2" customWidth="1"/>
    <col min="4099" max="4099" width="64.28515625" style="2" customWidth="1"/>
    <col min="4100" max="4100" width="46.42578125" style="2" customWidth="1"/>
    <col min="4101" max="4101" width="22.5703125" style="2" customWidth="1"/>
    <col min="4102" max="4102" width="13.5703125" style="2" customWidth="1"/>
    <col min="4103" max="4103" width="14.140625" style="2" customWidth="1"/>
    <col min="4104" max="4104" width="26.5703125" style="2" customWidth="1"/>
    <col min="4105" max="4105" width="12.85546875" style="2" customWidth="1"/>
    <col min="4106" max="4106" width="16.28515625" style="2" customWidth="1"/>
    <col min="4107" max="4107" width="18.42578125" style="2" customWidth="1"/>
    <col min="4108" max="4108" width="20.7109375" style="2" customWidth="1"/>
    <col min="4109" max="4109" width="25.140625" style="2" customWidth="1"/>
    <col min="4110" max="4110" width="10.140625" style="2" customWidth="1"/>
    <col min="4111" max="4111" width="22.140625" style="2" customWidth="1"/>
    <col min="4112" max="4112" width="19.5703125" style="2" customWidth="1"/>
    <col min="4113" max="4113" width="24.140625" style="2" customWidth="1"/>
    <col min="4114" max="4114" width="14" style="2" bestFit="1" customWidth="1"/>
    <col min="4115" max="4352" width="8.85546875" style="2"/>
    <col min="4353" max="4353" width="11.28515625" style="2" customWidth="1"/>
    <col min="4354" max="4354" width="19.42578125" style="2" customWidth="1"/>
    <col min="4355" max="4355" width="64.28515625" style="2" customWidth="1"/>
    <col min="4356" max="4356" width="46.42578125" style="2" customWidth="1"/>
    <col min="4357" max="4357" width="22.5703125" style="2" customWidth="1"/>
    <col min="4358" max="4358" width="13.5703125" style="2" customWidth="1"/>
    <col min="4359" max="4359" width="14.140625" style="2" customWidth="1"/>
    <col min="4360" max="4360" width="26.5703125" style="2" customWidth="1"/>
    <col min="4361" max="4361" width="12.85546875" style="2" customWidth="1"/>
    <col min="4362" max="4362" width="16.28515625" style="2" customWidth="1"/>
    <col min="4363" max="4363" width="18.42578125" style="2" customWidth="1"/>
    <col min="4364" max="4364" width="20.7109375" style="2" customWidth="1"/>
    <col min="4365" max="4365" width="25.140625" style="2" customWidth="1"/>
    <col min="4366" max="4366" width="10.140625" style="2" customWidth="1"/>
    <col min="4367" max="4367" width="22.140625" style="2" customWidth="1"/>
    <col min="4368" max="4368" width="19.5703125" style="2" customWidth="1"/>
    <col min="4369" max="4369" width="24.140625" style="2" customWidth="1"/>
    <col min="4370" max="4370" width="14" style="2" bestFit="1" customWidth="1"/>
    <col min="4371" max="4608" width="8.85546875" style="2"/>
    <col min="4609" max="4609" width="11.28515625" style="2" customWidth="1"/>
    <col min="4610" max="4610" width="19.42578125" style="2" customWidth="1"/>
    <col min="4611" max="4611" width="64.28515625" style="2" customWidth="1"/>
    <col min="4612" max="4612" width="46.42578125" style="2" customWidth="1"/>
    <col min="4613" max="4613" width="22.5703125" style="2" customWidth="1"/>
    <col min="4614" max="4614" width="13.5703125" style="2" customWidth="1"/>
    <col min="4615" max="4615" width="14.140625" style="2" customWidth="1"/>
    <col min="4616" max="4616" width="26.5703125" style="2" customWidth="1"/>
    <col min="4617" max="4617" width="12.85546875" style="2" customWidth="1"/>
    <col min="4618" max="4618" width="16.28515625" style="2" customWidth="1"/>
    <col min="4619" max="4619" width="18.42578125" style="2" customWidth="1"/>
    <col min="4620" max="4620" width="20.7109375" style="2" customWidth="1"/>
    <col min="4621" max="4621" width="25.140625" style="2" customWidth="1"/>
    <col min="4622" max="4622" width="10.140625" style="2" customWidth="1"/>
    <col min="4623" max="4623" width="22.140625" style="2" customWidth="1"/>
    <col min="4624" max="4624" width="19.5703125" style="2" customWidth="1"/>
    <col min="4625" max="4625" width="24.140625" style="2" customWidth="1"/>
    <col min="4626" max="4626" width="14" style="2" bestFit="1" customWidth="1"/>
    <col min="4627" max="4864" width="8.85546875" style="2"/>
    <col min="4865" max="4865" width="11.28515625" style="2" customWidth="1"/>
    <col min="4866" max="4866" width="19.42578125" style="2" customWidth="1"/>
    <col min="4867" max="4867" width="64.28515625" style="2" customWidth="1"/>
    <col min="4868" max="4868" width="46.42578125" style="2" customWidth="1"/>
    <col min="4869" max="4869" width="22.5703125" style="2" customWidth="1"/>
    <col min="4870" max="4870" width="13.5703125" style="2" customWidth="1"/>
    <col min="4871" max="4871" width="14.140625" style="2" customWidth="1"/>
    <col min="4872" max="4872" width="26.5703125" style="2" customWidth="1"/>
    <col min="4873" max="4873" width="12.85546875" style="2" customWidth="1"/>
    <col min="4874" max="4874" width="16.28515625" style="2" customWidth="1"/>
    <col min="4875" max="4875" width="18.42578125" style="2" customWidth="1"/>
    <col min="4876" max="4876" width="20.7109375" style="2" customWidth="1"/>
    <col min="4877" max="4877" width="25.140625" style="2" customWidth="1"/>
    <col min="4878" max="4878" width="10.140625" style="2" customWidth="1"/>
    <col min="4879" max="4879" width="22.140625" style="2" customWidth="1"/>
    <col min="4880" max="4880" width="19.5703125" style="2" customWidth="1"/>
    <col min="4881" max="4881" width="24.140625" style="2" customWidth="1"/>
    <col min="4882" max="4882" width="14" style="2" bestFit="1" customWidth="1"/>
    <col min="4883" max="5120" width="8.85546875" style="2"/>
    <col min="5121" max="5121" width="11.28515625" style="2" customWidth="1"/>
    <col min="5122" max="5122" width="19.42578125" style="2" customWidth="1"/>
    <col min="5123" max="5123" width="64.28515625" style="2" customWidth="1"/>
    <col min="5124" max="5124" width="46.42578125" style="2" customWidth="1"/>
    <col min="5125" max="5125" width="22.5703125" style="2" customWidth="1"/>
    <col min="5126" max="5126" width="13.5703125" style="2" customWidth="1"/>
    <col min="5127" max="5127" width="14.140625" style="2" customWidth="1"/>
    <col min="5128" max="5128" width="26.5703125" style="2" customWidth="1"/>
    <col min="5129" max="5129" width="12.85546875" style="2" customWidth="1"/>
    <col min="5130" max="5130" width="16.28515625" style="2" customWidth="1"/>
    <col min="5131" max="5131" width="18.42578125" style="2" customWidth="1"/>
    <col min="5132" max="5132" width="20.7109375" style="2" customWidth="1"/>
    <col min="5133" max="5133" width="25.140625" style="2" customWidth="1"/>
    <col min="5134" max="5134" width="10.140625" style="2" customWidth="1"/>
    <col min="5135" max="5135" width="22.140625" style="2" customWidth="1"/>
    <col min="5136" max="5136" width="19.5703125" style="2" customWidth="1"/>
    <col min="5137" max="5137" width="24.140625" style="2" customWidth="1"/>
    <col min="5138" max="5138" width="14" style="2" bestFit="1" customWidth="1"/>
    <col min="5139" max="5376" width="8.85546875" style="2"/>
    <col min="5377" max="5377" width="11.28515625" style="2" customWidth="1"/>
    <col min="5378" max="5378" width="19.42578125" style="2" customWidth="1"/>
    <col min="5379" max="5379" width="64.28515625" style="2" customWidth="1"/>
    <col min="5380" max="5380" width="46.42578125" style="2" customWidth="1"/>
    <col min="5381" max="5381" width="22.5703125" style="2" customWidth="1"/>
    <col min="5382" max="5382" width="13.5703125" style="2" customWidth="1"/>
    <col min="5383" max="5383" width="14.140625" style="2" customWidth="1"/>
    <col min="5384" max="5384" width="26.5703125" style="2" customWidth="1"/>
    <col min="5385" max="5385" width="12.85546875" style="2" customWidth="1"/>
    <col min="5386" max="5386" width="16.28515625" style="2" customWidth="1"/>
    <col min="5387" max="5387" width="18.42578125" style="2" customWidth="1"/>
    <col min="5388" max="5388" width="20.7109375" style="2" customWidth="1"/>
    <col min="5389" max="5389" width="25.140625" style="2" customWidth="1"/>
    <col min="5390" max="5390" width="10.140625" style="2" customWidth="1"/>
    <col min="5391" max="5391" width="22.140625" style="2" customWidth="1"/>
    <col min="5392" max="5392" width="19.5703125" style="2" customWidth="1"/>
    <col min="5393" max="5393" width="24.140625" style="2" customWidth="1"/>
    <col min="5394" max="5394" width="14" style="2" bestFit="1" customWidth="1"/>
    <col min="5395" max="5632" width="8.85546875" style="2"/>
    <col min="5633" max="5633" width="11.28515625" style="2" customWidth="1"/>
    <col min="5634" max="5634" width="19.42578125" style="2" customWidth="1"/>
    <col min="5635" max="5635" width="64.28515625" style="2" customWidth="1"/>
    <col min="5636" max="5636" width="46.42578125" style="2" customWidth="1"/>
    <col min="5637" max="5637" width="22.5703125" style="2" customWidth="1"/>
    <col min="5638" max="5638" width="13.5703125" style="2" customWidth="1"/>
    <col min="5639" max="5639" width="14.140625" style="2" customWidth="1"/>
    <col min="5640" max="5640" width="26.5703125" style="2" customWidth="1"/>
    <col min="5641" max="5641" width="12.85546875" style="2" customWidth="1"/>
    <col min="5642" max="5642" width="16.28515625" style="2" customWidth="1"/>
    <col min="5643" max="5643" width="18.42578125" style="2" customWidth="1"/>
    <col min="5644" max="5644" width="20.7109375" style="2" customWidth="1"/>
    <col min="5645" max="5645" width="25.140625" style="2" customWidth="1"/>
    <col min="5646" max="5646" width="10.140625" style="2" customWidth="1"/>
    <col min="5647" max="5647" width="22.140625" style="2" customWidth="1"/>
    <col min="5648" max="5648" width="19.5703125" style="2" customWidth="1"/>
    <col min="5649" max="5649" width="24.140625" style="2" customWidth="1"/>
    <col min="5650" max="5650" width="14" style="2" bestFit="1" customWidth="1"/>
    <col min="5651" max="5888" width="8.85546875" style="2"/>
    <col min="5889" max="5889" width="11.28515625" style="2" customWidth="1"/>
    <col min="5890" max="5890" width="19.42578125" style="2" customWidth="1"/>
    <col min="5891" max="5891" width="64.28515625" style="2" customWidth="1"/>
    <col min="5892" max="5892" width="46.42578125" style="2" customWidth="1"/>
    <col min="5893" max="5893" width="22.5703125" style="2" customWidth="1"/>
    <col min="5894" max="5894" width="13.5703125" style="2" customWidth="1"/>
    <col min="5895" max="5895" width="14.140625" style="2" customWidth="1"/>
    <col min="5896" max="5896" width="26.5703125" style="2" customWidth="1"/>
    <col min="5897" max="5897" width="12.85546875" style="2" customWidth="1"/>
    <col min="5898" max="5898" width="16.28515625" style="2" customWidth="1"/>
    <col min="5899" max="5899" width="18.42578125" style="2" customWidth="1"/>
    <col min="5900" max="5900" width="20.7109375" style="2" customWidth="1"/>
    <col min="5901" max="5901" width="25.140625" style="2" customWidth="1"/>
    <col min="5902" max="5902" width="10.140625" style="2" customWidth="1"/>
    <col min="5903" max="5903" width="22.140625" style="2" customWidth="1"/>
    <col min="5904" max="5904" width="19.5703125" style="2" customWidth="1"/>
    <col min="5905" max="5905" width="24.140625" style="2" customWidth="1"/>
    <col min="5906" max="5906" width="14" style="2" bestFit="1" customWidth="1"/>
    <col min="5907" max="6144" width="8.85546875" style="2"/>
    <col min="6145" max="6145" width="11.28515625" style="2" customWidth="1"/>
    <col min="6146" max="6146" width="19.42578125" style="2" customWidth="1"/>
    <col min="6147" max="6147" width="64.28515625" style="2" customWidth="1"/>
    <col min="6148" max="6148" width="46.42578125" style="2" customWidth="1"/>
    <col min="6149" max="6149" width="22.5703125" style="2" customWidth="1"/>
    <col min="6150" max="6150" width="13.5703125" style="2" customWidth="1"/>
    <col min="6151" max="6151" width="14.140625" style="2" customWidth="1"/>
    <col min="6152" max="6152" width="26.5703125" style="2" customWidth="1"/>
    <col min="6153" max="6153" width="12.85546875" style="2" customWidth="1"/>
    <col min="6154" max="6154" width="16.28515625" style="2" customWidth="1"/>
    <col min="6155" max="6155" width="18.42578125" style="2" customWidth="1"/>
    <col min="6156" max="6156" width="20.7109375" style="2" customWidth="1"/>
    <col min="6157" max="6157" width="25.140625" style="2" customWidth="1"/>
    <col min="6158" max="6158" width="10.140625" style="2" customWidth="1"/>
    <col min="6159" max="6159" width="22.140625" style="2" customWidth="1"/>
    <col min="6160" max="6160" width="19.5703125" style="2" customWidth="1"/>
    <col min="6161" max="6161" width="24.140625" style="2" customWidth="1"/>
    <col min="6162" max="6162" width="14" style="2" bestFit="1" customWidth="1"/>
    <col min="6163" max="6400" width="8.85546875" style="2"/>
    <col min="6401" max="6401" width="11.28515625" style="2" customWidth="1"/>
    <col min="6402" max="6402" width="19.42578125" style="2" customWidth="1"/>
    <col min="6403" max="6403" width="64.28515625" style="2" customWidth="1"/>
    <col min="6404" max="6404" width="46.42578125" style="2" customWidth="1"/>
    <col min="6405" max="6405" width="22.5703125" style="2" customWidth="1"/>
    <col min="6406" max="6406" width="13.5703125" style="2" customWidth="1"/>
    <col min="6407" max="6407" width="14.140625" style="2" customWidth="1"/>
    <col min="6408" max="6408" width="26.5703125" style="2" customWidth="1"/>
    <col min="6409" max="6409" width="12.85546875" style="2" customWidth="1"/>
    <col min="6410" max="6410" width="16.28515625" style="2" customWidth="1"/>
    <col min="6411" max="6411" width="18.42578125" style="2" customWidth="1"/>
    <col min="6412" max="6412" width="20.7109375" style="2" customWidth="1"/>
    <col min="6413" max="6413" width="25.140625" style="2" customWidth="1"/>
    <col min="6414" max="6414" width="10.140625" style="2" customWidth="1"/>
    <col min="6415" max="6415" width="22.140625" style="2" customWidth="1"/>
    <col min="6416" max="6416" width="19.5703125" style="2" customWidth="1"/>
    <col min="6417" max="6417" width="24.140625" style="2" customWidth="1"/>
    <col min="6418" max="6418" width="14" style="2" bestFit="1" customWidth="1"/>
    <col min="6419" max="6656" width="8.85546875" style="2"/>
    <col min="6657" max="6657" width="11.28515625" style="2" customWidth="1"/>
    <col min="6658" max="6658" width="19.42578125" style="2" customWidth="1"/>
    <col min="6659" max="6659" width="64.28515625" style="2" customWidth="1"/>
    <col min="6660" max="6660" width="46.42578125" style="2" customWidth="1"/>
    <col min="6661" max="6661" width="22.5703125" style="2" customWidth="1"/>
    <col min="6662" max="6662" width="13.5703125" style="2" customWidth="1"/>
    <col min="6663" max="6663" width="14.140625" style="2" customWidth="1"/>
    <col min="6664" max="6664" width="26.5703125" style="2" customWidth="1"/>
    <col min="6665" max="6665" width="12.85546875" style="2" customWidth="1"/>
    <col min="6666" max="6666" width="16.28515625" style="2" customWidth="1"/>
    <col min="6667" max="6667" width="18.42578125" style="2" customWidth="1"/>
    <col min="6668" max="6668" width="20.7109375" style="2" customWidth="1"/>
    <col min="6669" max="6669" width="25.140625" style="2" customWidth="1"/>
    <col min="6670" max="6670" width="10.140625" style="2" customWidth="1"/>
    <col min="6671" max="6671" width="22.140625" style="2" customWidth="1"/>
    <col min="6672" max="6672" width="19.5703125" style="2" customWidth="1"/>
    <col min="6673" max="6673" width="24.140625" style="2" customWidth="1"/>
    <col min="6674" max="6674" width="14" style="2" bestFit="1" customWidth="1"/>
    <col min="6675" max="6912" width="8.85546875" style="2"/>
    <col min="6913" max="6913" width="11.28515625" style="2" customWidth="1"/>
    <col min="6914" max="6914" width="19.42578125" style="2" customWidth="1"/>
    <col min="6915" max="6915" width="64.28515625" style="2" customWidth="1"/>
    <col min="6916" max="6916" width="46.42578125" style="2" customWidth="1"/>
    <col min="6917" max="6917" width="22.5703125" style="2" customWidth="1"/>
    <col min="6918" max="6918" width="13.5703125" style="2" customWidth="1"/>
    <col min="6919" max="6919" width="14.140625" style="2" customWidth="1"/>
    <col min="6920" max="6920" width="26.5703125" style="2" customWidth="1"/>
    <col min="6921" max="6921" width="12.85546875" style="2" customWidth="1"/>
    <col min="6922" max="6922" width="16.28515625" style="2" customWidth="1"/>
    <col min="6923" max="6923" width="18.42578125" style="2" customWidth="1"/>
    <col min="6924" max="6924" width="20.7109375" style="2" customWidth="1"/>
    <col min="6925" max="6925" width="25.140625" style="2" customWidth="1"/>
    <col min="6926" max="6926" width="10.140625" style="2" customWidth="1"/>
    <col min="6927" max="6927" width="22.140625" style="2" customWidth="1"/>
    <col min="6928" max="6928" width="19.5703125" style="2" customWidth="1"/>
    <col min="6929" max="6929" width="24.140625" style="2" customWidth="1"/>
    <col min="6930" max="6930" width="14" style="2" bestFit="1" customWidth="1"/>
    <col min="6931" max="7168" width="8.85546875" style="2"/>
    <col min="7169" max="7169" width="11.28515625" style="2" customWidth="1"/>
    <col min="7170" max="7170" width="19.42578125" style="2" customWidth="1"/>
    <col min="7171" max="7171" width="64.28515625" style="2" customWidth="1"/>
    <col min="7172" max="7172" width="46.42578125" style="2" customWidth="1"/>
    <col min="7173" max="7173" width="22.5703125" style="2" customWidth="1"/>
    <col min="7174" max="7174" width="13.5703125" style="2" customWidth="1"/>
    <col min="7175" max="7175" width="14.140625" style="2" customWidth="1"/>
    <col min="7176" max="7176" width="26.5703125" style="2" customWidth="1"/>
    <col min="7177" max="7177" width="12.85546875" style="2" customWidth="1"/>
    <col min="7178" max="7178" width="16.28515625" style="2" customWidth="1"/>
    <col min="7179" max="7179" width="18.42578125" style="2" customWidth="1"/>
    <col min="7180" max="7180" width="20.7109375" style="2" customWidth="1"/>
    <col min="7181" max="7181" width="25.140625" style="2" customWidth="1"/>
    <col min="7182" max="7182" width="10.140625" style="2" customWidth="1"/>
    <col min="7183" max="7183" width="22.140625" style="2" customWidth="1"/>
    <col min="7184" max="7184" width="19.5703125" style="2" customWidth="1"/>
    <col min="7185" max="7185" width="24.140625" style="2" customWidth="1"/>
    <col min="7186" max="7186" width="14" style="2" bestFit="1" customWidth="1"/>
    <col min="7187" max="7424" width="8.85546875" style="2"/>
    <col min="7425" max="7425" width="11.28515625" style="2" customWidth="1"/>
    <col min="7426" max="7426" width="19.42578125" style="2" customWidth="1"/>
    <col min="7427" max="7427" width="64.28515625" style="2" customWidth="1"/>
    <col min="7428" max="7428" width="46.42578125" style="2" customWidth="1"/>
    <col min="7429" max="7429" width="22.5703125" style="2" customWidth="1"/>
    <col min="7430" max="7430" width="13.5703125" style="2" customWidth="1"/>
    <col min="7431" max="7431" width="14.140625" style="2" customWidth="1"/>
    <col min="7432" max="7432" width="26.5703125" style="2" customWidth="1"/>
    <col min="7433" max="7433" width="12.85546875" style="2" customWidth="1"/>
    <col min="7434" max="7434" width="16.28515625" style="2" customWidth="1"/>
    <col min="7435" max="7435" width="18.42578125" style="2" customWidth="1"/>
    <col min="7436" max="7436" width="20.7109375" style="2" customWidth="1"/>
    <col min="7437" max="7437" width="25.140625" style="2" customWidth="1"/>
    <col min="7438" max="7438" width="10.140625" style="2" customWidth="1"/>
    <col min="7439" max="7439" width="22.140625" style="2" customWidth="1"/>
    <col min="7440" max="7440" width="19.5703125" style="2" customWidth="1"/>
    <col min="7441" max="7441" width="24.140625" style="2" customWidth="1"/>
    <col min="7442" max="7442" width="14" style="2" bestFit="1" customWidth="1"/>
    <col min="7443" max="7680" width="8.85546875" style="2"/>
    <col min="7681" max="7681" width="11.28515625" style="2" customWidth="1"/>
    <col min="7682" max="7682" width="19.42578125" style="2" customWidth="1"/>
    <col min="7683" max="7683" width="64.28515625" style="2" customWidth="1"/>
    <col min="7684" max="7684" width="46.42578125" style="2" customWidth="1"/>
    <col min="7685" max="7685" width="22.5703125" style="2" customWidth="1"/>
    <col min="7686" max="7686" width="13.5703125" style="2" customWidth="1"/>
    <col min="7687" max="7687" width="14.140625" style="2" customWidth="1"/>
    <col min="7688" max="7688" width="26.5703125" style="2" customWidth="1"/>
    <col min="7689" max="7689" width="12.85546875" style="2" customWidth="1"/>
    <col min="7690" max="7690" width="16.28515625" style="2" customWidth="1"/>
    <col min="7691" max="7691" width="18.42578125" style="2" customWidth="1"/>
    <col min="7692" max="7692" width="20.7109375" style="2" customWidth="1"/>
    <col min="7693" max="7693" width="25.140625" style="2" customWidth="1"/>
    <col min="7694" max="7694" width="10.140625" style="2" customWidth="1"/>
    <col min="7695" max="7695" width="22.140625" style="2" customWidth="1"/>
    <col min="7696" max="7696" width="19.5703125" style="2" customWidth="1"/>
    <col min="7697" max="7697" width="24.140625" style="2" customWidth="1"/>
    <col min="7698" max="7698" width="14" style="2" bestFit="1" customWidth="1"/>
    <col min="7699" max="7936" width="8.85546875" style="2"/>
    <col min="7937" max="7937" width="11.28515625" style="2" customWidth="1"/>
    <col min="7938" max="7938" width="19.42578125" style="2" customWidth="1"/>
    <col min="7939" max="7939" width="64.28515625" style="2" customWidth="1"/>
    <col min="7940" max="7940" width="46.42578125" style="2" customWidth="1"/>
    <col min="7941" max="7941" width="22.5703125" style="2" customWidth="1"/>
    <col min="7942" max="7942" width="13.5703125" style="2" customWidth="1"/>
    <col min="7943" max="7943" width="14.140625" style="2" customWidth="1"/>
    <col min="7944" max="7944" width="26.5703125" style="2" customWidth="1"/>
    <col min="7945" max="7945" width="12.85546875" style="2" customWidth="1"/>
    <col min="7946" max="7946" width="16.28515625" style="2" customWidth="1"/>
    <col min="7947" max="7947" width="18.42578125" style="2" customWidth="1"/>
    <col min="7948" max="7948" width="20.7109375" style="2" customWidth="1"/>
    <col min="7949" max="7949" width="25.140625" style="2" customWidth="1"/>
    <col min="7950" max="7950" width="10.140625" style="2" customWidth="1"/>
    <col min="7951" max="7951" width="22.140625" style="2" customWidth="1"/>
    <col min="7952" max="7952" width="19.5703125" style="2" customWidth="1"/>
    <col min="7953" max="7953" width="24.140625" style="2" customWidth="1"/>
    <col min="7954" max="7954" width="14" style="2" bestFit="1" customWidth="1"/>
    <col min="7955" max="8192" width="8.85546875" style="2"/>
    <col min="8193" max="8193" width="11.28515625" style="2" customWidth="1"/>
    <col min="8194" max="8194" width="19.42578125" style="2" customWidth="1"/>
    <col min="8195" max="8195" width="64.28515625" style="2" customWidth="1"/>
    <col min="8196" max="8196" width="46.42578125" style="2" customWidth="1"/>
    <col min="8197" max="8197" width="22.5703125" style="2" customWidth="1"/>
    <col min="8198" max="8198" width="13.5703125" style="2" customWidth="1"/>
    <col min="8199" max="8199" width="14.140625" style="2" customWidth="1"/>
    <col min="8200" max="8200" width="26.5703125" style="2" customWidth="1"/>
    <col min="8201" max="8201" width="12.85546875" style="2" customWidth="1"/>
    <col min="8202" max="8202" width="16.28515625" style="2" customWidth="1"/>
    <col min="8203" max="8203" width="18.42578125" style="2" customWidth="1"/>
    <col min="8204" max="8204" width="20.7109375" style="2" customWidth="1"/>
    <col min="8205" max="8205" width="25.140625" style="2" customWidth="1"/>
    <col min="8206" max="8206" width="10.140625" style="2" customWidth="1"/>
    <col min="8207" max="8207" width="22.140625" style="2" customWidth="1"/>
    <col min="8208" max="8208" width="19.5703125" style="2" customWidth="1"/>
    <col min="8209" max="8209" width="24.140625" style="2" customWidth="1"/>
    <col min="8210" max="8210" width="14" style="2" bestFit="1" customWidth="1"/>
    <col min="8211" max="8448" width="8.85546875" style="2"/>
    <col min="8449" max="8449" width="11.28515625" style="2" customWidth="1"/>
    <col min="8450" max="8450" width="19.42578125" style="2" customWidth="1"/>
    <col min="8451" max="8451" width="64.28515625" style="2" customWidth="1"/>
    <col min="8452" max="8452" width="46.42578125" style="2" customWidth="1"/>
    <col min="8453" max="8453" width="22.5703125" style="2" customWidth="1"/>
    <col min="8454" max="8454" width="13.5703125" style="2" customWidth="1"/>
    <col min="8455" max="8455" width="14.140625" style="2" customWidth="1"/>
    <col min="8456" max="8456" width="26.5703125" style="2" customWidth="1"/>
    <col min="8457" max="8457" width="12.85546875" style="2" customWidth="1"/>
    <col min="8458" max="8458" width="16.28515625" style="2" customWidth="1"/>
    <col min="8459" max="8459" width="18.42578125" style="2" customWidth="1"/>
    <col min="8460" max="8460" width="20.7109375" style="2" customWidth="1"/>
    <col min="8461" max="8461" width="25.140625" style="2" customWidth="1"/>
    <col min="8462" max="8462" width="10.140625" style="2" customWidth="1"/>
    <col min="8463" max="8463" width="22.140625" style="2" customWidth="1"/>
    <col min="8464" max="8464" width="19.5703125" style="2" customWidth="1"/>
    <col min="8465" max="8465" width="24.140625" style="2" customWidth="1"/>
    <col min="8466" max="8466" width="14" style="2" bestFit="1" customWidth="1"/>
    <col min="8467" max="8704" width="8.85546875" style="2"/>
    <col min="8705" max="8705" width="11.28515625" style="2" customWidth="1"/>
    <col min="8706" max="8706" width="19.42578125" style="2" customWidth="1"/>
    <col min="8707" max="8707" width="64.28515625" style="2" customWidth="1"/>
    <col min="8708" max="8708" width="46.42578125" style="2" customWidth="1"/>
    <col min="8709" max="8709" width="22.5703125" style="2" customWidth="1"/>
    <col min="8710" max="8710" width="13.5703125" style="2" customWidth="1"/>
    <col min="8711" max="8711" width="14.140625" style="2" customWidth="1"/>
    <col min="8712" max="8712" width="26.5703125" style="2" customWidth="1"/>
    <col min="8713" max="8713" width="12.85546875" style="2" customWidth="1"/>
    <col min="8714" max="8714" width="16.28515625" style="2" customWidth="1"/>
    <col min="8715" max="8715" width="18.42578125" style="2" customWidth="1"/>
    <col min="8716" max="8716" width="20.7109375" style="2" customWidth="1"/>
    <col min="8717" max="8717" width="25.140625" style="2" customWidth="1"/>
    <col min="8718" max="8718" width="10.140625" style="2" customWidth="1"/>
    <col min="8719" max="8719" width="22.140625" style="2" customWidth="1"/>
    <col min="8720" max="8720" width="19.5703125" style="2" customWidth="1"/>
    <col min="8721" max="8721" width="24.140625" style="2" customWidth="1"/>
    <col min="8722" max="8722" width="14" style="2" bestFit="1" customWidth="1"/>
    <col min="8723" max="8960" width="8.85546875" style="2"/>
    <col min="8961" max="8961" width="11.28515625" style="2" customWidth="1"/>
    <col min="8962" max="8962" width="19.42578125" style="2" customWidth="1"/>
    <col min="8963" max="8963" width="64.28515625" style="2" customWidth="1"/>
    <col min="8964" max="8964" width="46.42578125" style="2" customWidth="1"/>
    <col min="8965" max="8965" width="22.5703125" style="2" customWidth="1"/>
    <col min="8966" max="8966" width="13.5703125" style="2" customWidth="1"/>
    <col min="8967" max="8967" width="14.140625" style="2" customWidth="1"/>
    <col min="8968" max="8968" width="26.5703125" style="2" customWidth="1"/>
    <col min="8969" max="8969" width="12.85546875" style="2" customWidth="1"/>
    <col min="8970" max="8970" width="16.28515625" style="2" customWidth="1"/>
    <col min="8971" max="8971" width="18.42578125" style="2" customWidth="1"/>
    <col min="8972" max="8972" width="20.7109375" style="2" customWidth="1"/>
    <col min="8973" max="8973" width="25.140625" style="2" customWidth="1"/>
    <col min="8974" max="8974" width="10.140625" style="2" customWidth="1"/>
    <col min="8975" max="8975" width="22.140625" style="2" customWidth="1"/>
    <col min="8976" max="8976" width="19.5703125" style="2" customWidth="1"/>
    <col min="8977" max="8977" width="24.140625" style="2" customWidth="1"/>
    <col min="8978" max="8978" width="14" style="2" bestFit="1" customWidth="1"/>
    <col min="8979" max="9216" width="8.85546875" style="2"/>
    <col min="9217" max="9217" width="11.28515625" style="2" customWidth="1"/>
    <col min="9218" max="9218" width="19.42578125" style="2" customWidth="1"/>
    <col min="9219" max="9219" width="64.28515625" style="2" customWidth="1"/>
    <col min="9220" max="9220" width="46.42578125" style="2" customWidth="1"/>
    <col min="9221" max="9221" width="22.5703125" style="2" customWidth="1"/>
    <col min="9222" max="9222" width="13.5703125" style="2" customWidth="1"/>
    <col min="9223" max="9223" width="14.140625" style="2" customWidth="1"/>
    <col min="9224" max="9224" width="26.5703125" style="2" customWidth="1"/>
    <col min="9225" max="9225" width="12.85546875" style="2" customWidth="1"/>
    <col min="9226" max="9226" width="16.28515625" style="2" customWidth="1"/>
    <col min="9227" max="9227" width="18.42578125" style="2" customWidth="1"/>
    <col min="9228" max="9228" width="20.7109375" style="2" customWidth="1"/>
    <col min="9229" max="9229" width="25.140625" style="2" customWidth="1"/>
    <col min="9230" max="9230" width="10.140625" style="2" customWidth="1"/>
    <col min="9231" max="9231" width="22.140625" style="2" customWidth="1"/>
    <col min="9232" max="9232" width="19.5703125" style="2" customWidth="1"/>
    <col min="9233" max="9233" width="24.140625" style="2" customWidth="1"/>
    <col min="9234" max="9234" width="14" style="2" bestFit="1" customWidth="1"/>
    <col min="9235" max="9472" width="8.85546875" style="2"/>
    <col min="9473" max="9473" width="11.28515625" style="2" customWidth="1"/>
    <col min="9474" max="9474" width="19.42578125" style="2" customWidth="1"/>
    <col min="9475" max="9475" width="64.28515625" style="2" customWidth="1"/>
    <col min="9476" max="9476" width="46.42578125" style="2" customWidth="1"/>
    <col min="9477" max="9477" width="22.5703125" style="2" customWidth="1"/>
    <col min="9478" max="9478" width="13.5703125" style="2" customWidth="1"/>
    <col min="9479" max="9479" width="14.140625" style="2" customWidth="1"/>
    <col min="9480" max="9480" width="26.5703125" style="2" customWidth="1"/>
    <col min="9481" max="9481" width="12.85546875" style="2" customWidth="1"/>
    <col min="9482" max="9482" width="16.28515625" style="2" customWidth="1"/>
    <col min="9483" max="9483" width="18.42578125" style="2" customWidth="1"/>
    <col min="9484" max="9484" width="20.7109375" style="2" customWidth="1"/>
    <col min="9485" max="9485" width="25.140625" style="2" customWidth="1"/>
    <col min="9486" max="9486" width="10.140625" style="2" customWidth="1"/>
    <col min="9487" max="9487" width="22.140625" style="2" customWidth="1"/>
    <col min="9488" max="9488" width="19.5703125" style="2" customWidth="1"/>
    <col min="9489" max="9489" width="24.140625" style="2" customWidth="1"/>
    <col min="9490" max="9490" width="14" style="2" bestFit="1" customWidth="1"/>
    <col min="9491" max="9728" width="8.85546875" style="2"/>
    <col min="9729" max="9729" width="11.28515625" style="2" customWidth="1"/>
    <col min="9730" max="9730" width="19.42578125" style="2" customWidth="1"/>
    <col min="9731" max="9731" width="64.28515625" style="2" customWidth="1"/>
    <col min="9732" max="9732" width="46.42578125" style="2" customWidth="1"/>
    <col min="9733" max="9733" width="22.5703125" style="2" customWidth="1"/>
    <col min="9734" max="9734" width="13.5703125" style="2" customWidth="1"/>
    <col min="9735" max="9735" width="14.140625" style="2" customWidth="1"/>
    <col min="9736" max="9736" width="26.5703125" style="2" customWidth="1"/>
    <col min="9737" max="9737" width="12.85546875" style="2" customWidth="1"/>
    <col min="9738" max="9738" width="16.28515625" style="2" customWidth="1"/>
    <col min="9739" max="9739" width="18.42578125" style="2" customWidth="1"/>
    <col min="9740" max="9740" width="20.7109375" style="2" customWidth="1"/>
    <col min="9741" max="9741" width="25.140625" style="2" customWidth="1"/>
    <col min="9742" max="9742" width="10.140625" style="2" customWidth="1"/>
    <col min="9743" max="9743" width="22.140625" style="2" customWidth="1"/>
    <col min="9744" max="9744" width="19.5703125" style="2" customWidth="1"/>
    <col min="9745" max="9745" width="24.140625" style="2" customWidth="1"/>
    <col min="9746" max="9746" width="14" style="2" bestFit="1" customWidth="1"/>
    <col min="9747" max="9984" width="8.85546875" style="2"/>
    <col min="9985" max="9985" width="11.28515625" style="2" customWidth="1"/>
    <col min="9986" max="9986" width="19.42578125" style="2" customWidth="1"/>
    <col min="9987" max="9987" width="64.28515625" style="2" customWidth="1"/>
    <col min="9988" max="9988" width="46.42578125" style="2" customWidth="1"/>
    <col min="9989" max="9989" width="22.5703125" style="2" customWidth="1"/>
    <col min="9990" max="9990" width="13.5703125" style="2" customWidth="1"/>
    <col min="9991" max="9991" width="14.140625" style="2" customWidth="1"/>
    <col min="9992" max="9992" width="26.5703125" style="2" customWidth="1"/>
    <col min="9993" max="9993" width="12.85546875" style="2" customWidth="1"/>
    <col min="9994" max="9994" width="16.28515625" style="2" customWidth="1"/>
    <col min="9995" max="9995" width="18.42578125" style="2" customWidth="1"/>
    <col min="9996" max="9996" width="20.7109375" style="2" customWidth="1"/>
    <col min="9997" max="9997" width="25.140625" style="2" customWidth="1"/>
    <col min="9998" max="9998" width="10.140625" style="2" customWidth="1"/>
    <col min="9999" max="9999" width="22.140625" style="2" customWidth="1"/>
    <col min="10000" max="10000" width="19.5703125" style="2" customWidth="1"/>
    <col min="10001" max="10001" width="24.140625" style="2" customWidth="1"/>
    <col min="10002" max="10002" width="14" style="2" bestFit="1" customWidth="1"/>
    <col min="10003" max="10240" width="8.85546875" style="2"/>
    <col min="10241" max="10241" width="11.28515625" style="2" customWidth="1"/>
    <col min="10242" max="10242" width="19.42578125" style="2" customWidth="1"/>
    <col min="10243" max="10243" width="64.28515625" style="2" customWidth="1"/>
    <col min="10244" max="10244" width="46.42578125" style="2" customWidth="1"/>
    <col min="10245" max="10245" width="22.5703125" style="2" customWidth="1"/>
    <col min="10246" max="10246" width="13.5703125" style="2" customWidth="1"/>
    <col min="10247" max="10247" width="14.140625" style="2" customWidth="1"/>
    <col min="10248" max="10248" width="26.5703125" style="2" customWidth="1"/>
    <col min="10249" max="10249" width="12.85546875" style="2" customWidth="1"/>
    <col min="10250" max="10250" width="16.28515625" style="2" customWidth="1"/>
    <col min="10251" max="10251" width="18.42578125" style="2" customWidth="1"/>
    <col min="10252" max="10252" width="20.7109375" style="2" customWidth="1"/>
    <col min="10253" max="10253" width="25.140625" style="2" customWidth="1"/>
    <col min="10254" max="10254" width="10.140625" style="2" customWidth="1"/>
    <col min="10255" max="10255" width="22.140625" style="2" customWidth="1"/>
    <col min="10256" max="10256" width="19.5703125" style="2" customWidth="1"/>
    <col min="10257" max="10257" width="24.140625" style="2" customWidth="1"/>
    <col min="10258" max="10258" width="14" style="2" bestFit="1" customWidth="1"/>
    <col min="10259" max="10496" width="8.85546875" style="2"/>
    <col min="10497" max="10497" width="11.28515625" style="2" customWidth="1"/>
    <col min="10498" max="10498" width="19.42578125" style="2" customWidth="1"/>
    <col min="10499" max="10499" width="64.28515625" style="2" customWidth="1"/>
    <col min="10500" max="10500" width="46.42578125" style="2" customWidth="1"/>
    <col min="10501" max="10501" width="22.5703125" style="2" customWidth="1"/>
    <col min="10502" max="10502" width="13.5703125" style="2" customWidth="1"/>
    <col min="10503" max="10503" width="14.140625" style="2" customWidth="1"/>
    <col min="10504" max="10504" width="26.5703125" style="2" customWidth="1"/>
    <col min="10505" max="10505" width="12.85546875" style="2" customWidth="1"/>
    <col min="10506" max="10506" width="16.28515625" style="2" customWidth="1"/>
    <col min="10507" max="10507" width="18.42578125" style="2" customWidth="1"/>
    <col min="10508" max="10508" width="20.7109375" style="2" customWidth="1"/>
    <col min="10509" max="10509" width="25.140625" style="2" customWidth="1"/>
    <col min="10510" max="10510" width="10.140625" style="2" customWidth="1"/>
    <col min="10511" max="10511" width="22.140625" style="2" customWidth="1"/>
    <col min="10512" max="10512" width="19.5703125" style="2" customWidth="1"/>
    <col min="10513" max="10513" width="24.140625" style="2" customWidth="1"/>
    <col min="10514" max="10514" width="14" style="2" bestFit="1" customWidth="1"/>
    <col min="10515" max="10752" width="8.85546875" style="2"/>
    <col min="10753" max="10753" width="11.28515625" style="2" customWidth="1"/>
    <col min="10754" max="10754" width="19.42578125" style="2" customWidth="1"/>
    <col min="10755" max="10755" width="64.28515625" style="2" customWidth="1"/>
    <col min="10756" max="10756" width="46.42578125" style="2" customWidth="1"/>
    <col min="10757" max="10757" width="22.5703125" style="2" customWidth="1"/>
    <col min="10758" max="10758" width="13.5703125" style="2" customWidth="1"/>
    <col min="10759" max="10759" width="14.140625" style="2" customWidth="1"/>
    <col min="10760" max="10760" width="26.5703125" style="2" customWidth="1"/>
    <col min="10761" max="10761" width="12.85546875" style="2" customWidth="1"/>
    <col min="10762" max="10762" width="16.28515625" style="2" customWidth="1"/>
    <col min="10763" max="10763" width="18.42578125" style="2" customWidth="1"/>
    <col min="10764" max="10764" width="20.7109375" style="2" customWidth="1"/>
    <col min="10765" max="10765" width="25.140625" style="2" customWidth="1"/>
    <col min="10766" max="10766" width="10.140625" style="2" customWidth="1"/>
    <col min="10767" max="10767" width="22.140625" style="2" customWidth="1"/>
    <col min="10768" max="10768" width="19.5703125" style="2" customWidth="1"/>
    <col min="10769" max="10769" width="24.140625" style="2" customWidth="1"/>
    <col min="10770" max="10770" width="14" style="2" bestFit="1" customWidth="1"/>
    <col min="10771" max="11008" width="8.85546875" style="2"/>
    <col min="11009" max="11009" width="11.28515625" style="2" customWidth="1"/>
    <col min="11010" max="11010" width="19.42578125" style="2" customWidth="1"/>
    <col min="11011" max="11011" width="64.28515625" style="2" customWidth="1"/>
    <col min="11012" max="11012" width="46.42578125" style="2" customWidth="1"/>
    <col min="11013" max="11013" width="22.5703125" style="2" customWidth="1"/>
    <col min="11014" max="11014" width="13.5703125" style="2" customWidth="1"/>
    <col min="11015" max="11015" width="14.140625" style="2" customWidth="1"/>
    <col min="11016" max="11016" width="26.5703125" style="2" customWidth="1"/>
    <col min="11017" max="11017" width="12.85546875" style="2" customWidth="1"/>
    <col min="11018" max="11018" width="16.28515625" style="2" customWidth="1"/>
    <col min="11019" max="11019" width="18.42578125" style="2" customWidth="1"/>
    <col min="11020" max="11020" width="20.7109375" style="2" customWidth="1"/>
    <col min="11021" max="11021" width="25.140625" style="2" customWidth="1"/>
    <col min="11022" max="11022" width="10.140625" style="2" customWidth="1"/>
    <col min="11023" max="11023" width="22.140625" style="2" customWidth="1"/>
    <col min="11024" max="11024" width="19.5703125" style="2" customWidth="1"/>
    <col min="11025" max="11025" width="24.140625" style="2" customWidth="1"/>
    <col min="11026" max="11026" width="14" style="2" bestFit="1" customWidth="1"/>
    <col min="11027" max="11264" width="8.85546875" style="2"/>
    <col min="11265" max="11265" width="11.28515625" style="2" customWidth="1"/>
    <col min="11266" max="11266" width="19.42578125" style="2" customWidth="1"/>
    <col min="11267" max="11267" width="64.28515625" style="2" customWidth="1"/>
    <col min="11268" max="11268" width="46.42578125" style="2" customWidth="1"/>
    <col min="11269" max="11269" width="22.5703125" style="2" customWidth="1"/>
    <col min="11270" max="11270" width="13.5703125" style="2" customWidth="1"/>
    <col min="11271" max="11271" width="14.140625" style="2" customWidth="1"/>
    <col min="11272" max="11272" width="26.5703125" style="2" customWidth="1"/>
    <col min="11273" max="11273" width="12.85546875" style="2" customWidth="1"/>
    <col min="11274" max="11274" width="16.28515625" style="2" customWidth="1"/>
    <col min="11275" max="11275" width="18.42578125" style="2" customWidth="1"/>
    <col min="11276" max="11276" width="20.7109375" style="2" customWidth="1"/>
    <col min="11277" max="11277" width="25.140625" style="2" customWidth="1"/>
    <col min="11278" max="11278" width="10.140625" style="2" customWidth="1"/>
    <col min="11279" max="11279" width="22.140625" style="2" customWidth="1"/>
    <col min="11280" max="11280" width="19.5703125" style="2" customWidth="1"/>
    <col min="11281" max="11281" width="24.140625" style="2" customWidth="1"/>
    <col min="11282" max="11282" width="14" style="2" bestFit="1" customWidth="1"/>
    <col min="11283" max="11520" width="8.85546875" style="2"/>
    <col min="11521" max="11521" width="11.28515625" style="2" customWidth="1"/>
    <col min="11522" max="11522" width="19.42578125" style="2" customWidth="1"/>
    <col min="11523" max="11523" width="64.28515625" style="2" customWidth="1"/>
    <col min="11524" max="11524" width="46.42578125" style="2" customWidth="1"/>
    <col min="11525" max="11525" width="22.5703125" style="2" customWidth="1"/>
    <col min="11526" max="11526" width="13.5703125" style="2" customWidth="1"/>
    <col min="11527" max="11527" width="14.140625" style="2" customWidth="1"/>
    <col min="11528" max="11528" width="26.5703125" style="2" customWidth="1"/>
    <col min="11529" max="11529" width="12.85546875" style="2" customWidth="1"/>
    <col min="11530" max="11530" width="16.28515625" style="2" customWidth="1"/>
    <col min="11531" max="11531" width="18.42578125" style="2" customWidth="1"/>
    <col min="11532" max="11532" width="20.7109375" style="2" customWidth="1"/>
    <col min="11533" max="11533" width="25.140625" style="2" customWidth="1"/>
    <col min="11534" max="11534" width="10.140625" style="2" customWidth="1"/>
    <col min="11535" max="11535" width="22.140625" style="2" customWidth="1"/>
    <col min="11536" max="11536" width="19.5703125" style="2" customWidth="1"/>
    <col min="11537" max="11537" width="24.140625" style="2" customWidth="1"/>
    <col min="11538" max="11538" width="14" style="2" bestFit="1" customWidth="1"/>
    <col min="11539" max="11776" width="8.85546875" style="2"/>
    <col min="11777" max="11777" width="11.28515625" style="2" customWidth="1"/>
    <col min="11778" max="11778" width="19.42578125" style="2" customWidth="1"/>
    <col min="11779" max="11779" width="64.28515625" style="2" customWidth="1"/>
    <col min="11780" max="11780" width="46.42578125" style="2" customWidth="1"/>
    <col min="11781" max="11781" width="22.5703125" style="2" customWidth="1"/>
    <col min="11782" max="11782" width="13.5703125" style="2" customWidth="1"/>
    <col min="11783" max="11783" width="14.140625" style="2" customWidth="1"/>
    <col min="11784" max="11784" width="26.5703125" style="2" customWidth="1"/>
    <col min="11785" max="11785" width="12.85546875" style="2" customWidth="1"/>
    <col min="11786" max="11786" width="16.28515625" style="2" customWidth="1"/>
    <col min="11787" max="11787" width="18.42578125" style="2" customWidth="1"/>
    <col min="11788" max="11788" width="20.7109375" style="2" customWidth="1"/>
    <col min="11789" max="11789" width="25.140625" style="2" customWidth="1"/>
    <col min="11790" max="11790" width="10.140625" style="2" customWidth="1"/>
    <col min="11791" max="11791" width="22.140625" style="2" customWidth="1"/>
    <col min="11792" max="11792" width="19.5703125" style="2" customWidth="1"/>
    <col min="11793" max="11793" width="24.140625" style="2" customWidth="1"/>
    <col min="11794" max="11794" width="14" style="2" bestFit="1" customWidth="1"/>
    <col min="11795" max="12032" width="8.85546875" style="2"/>
    <col min="12033" max="12033" width="11.28515625" style="2" customWidth="1"/>
    <col min="12034" max="12034" width="19.42578125" style="2" customWidth="1"/>
    <col min="12035" max="12035" width="64.28515625" style="2" customWidth="1"/>
    <col min="12036" max="12036" width="46.42578125" style="2" customWidth="1"/>
    <col min="12037" max="12037" width="22.5703125" style="2" customWidth="1"/>
    <col min="12038" max="12038" width="13.5703125" style="2" customWidth="1"/>
    <col min="12039" max="12039" width="14.140625" style="2" customWidth="1"/>
    <col min="12040" max="12040" width="26.5703125" style="2" customWidth="1"/>
    <col min="12041" max="12041" width="12.85546875" style="2" customWidth="1"/>
    <col min="12042" max="12042" width="16.28515625" style="2" customWidth="1"/>
    <col min="12043" max="12043" width="18.42578125" style="2" customWidth="1"/>
    <col min="12044" max="12044" width="20.7109375" style="2" customWidth="1"/>
    <col min="12045" max="12045" width="25.140625" style="2" customWidth="1"/>
    <col min="12046" max="12046" width="10.140625" style="2" customWidth="1"/>
    <col min="12047" max="12047" width="22.140625" style="2" customWidth="1"/>
    <col min="12048" max="12048" width="19.5703125" style="2" customWidth="1"/>
    <col min="12049" max="12049" width="24.140625" style="2" customWidth="1"/>
    <col min="12050" max="12050" width="14" style="2" bestFit="1" customWidth="1"/>
    <col min="12051" max="12288" width="8.85546875" style="2"/>
    <col min="12289" max="12289" width="11.28515625" style="2" customWidth="1"/>
    <col min="12290" max="12290" width="19.42578125" style="2" customWidth="1"/>
    <col min="12291" max="12291" width="64.28515625" style="2" customWidth="1"/>
    <col min="12292" max="12292" width="46.42578125" style="2" customWidth="1"/>
    <col min="12293" max="12293" width="22.5703125" style="2" customWidth="1"/>
    <col min="12294" max="12294" width="13.5703125" style="2" customWidth="1"/>
    <col min="12295" max="12295" width="14.140625" style="2" customWidth="1"/>
    <col min="12296" max="12296" width="26.5703125" style="2" customWidth="1"/>
    <col min="12297" max="12297" width="12.85546875" style="2" customWidth="1"/>
    <col min="12298" max="12298" width="16.28515625" style="2" customWidth="1"/>
    <col min="12299" max="12299" width="18.42578125" style="2" customWidth="1"/>
    <col min="12300" max="12300" width="20.7109375" style="2" customWidth="1"/>
    <col min="12301" max="12301" width="25.140625" style="2" customWidth="1"/>
    <col min="12302" max="12302" width="10.140625" style="2" customWidth="1"/>
    <col min="12303" max="12303" width="22.140625" style="2" customWidth="1"/>
    <col min="12304" max="12304" width="19.5703125" style="2" customWidth="1"/>
    <col min="12305" max="12305" width="24.140625" style="2" customWidth="1"/>
    <col min="12306" max="12306" width="14" style="2" bestFit="1" customWidth="1"/>
    <col min="12307" max="12544" width="8.85546875" style="2"/>
    <col min="12545" max="12545" width="11.28515625" style="2" customWidth="1"/>
    <col min="12546" max="12546" width="19.42578125" style="2" customWidth="1"/>
    <col min="12547" max="12547" width="64.28515625" style="2" customWidth="1"/>
    <col min="12548" max="12548" width="46.42578125" style="2" customWidth="1"/>
    <col min="12549" max="12549" width="22.5703125" style="2" customWidth="1"/>
    <col min="12550" max="12550" width="13.5703125" style="2" customWidth="1"/>
    <col min="12551" max="12551" width="14.140625" style="2" customWidth="1"/>
    <col min="12552" max="12552" width="26.5703125" style="2" customWidth="1"/>
    <col min="12553" max="12553" width="12.85546875" style="2" customWidth="1"/>
    <col min="12554" max="12554" width="16.28515625" style="2" customWidth="1"/>
    <col min="12555" max="12555" width="18.42578125" style="2" customWidth="1"/>
    <col min="12556" max="12556" width="20.7109375" style="2" customWidth="1"/>
    <col min="12557" max="12557" width="25.140625" style="2" customWidth="1"/>
    <col min="12558" max="12558" width="10.140625" style="2" customWidth="1"/>
    <col min="12559" max="12559" width="22.140625" style="2" customWidth="1"/>
    <col min="12560" max="12560" width="19.5703125" style="2" customWidth="1"/>
    <col min="12561" max="12561" width="24.140625" style="2" customWidth="1"/>
    <col min="12562" max="12562" width="14" style="2" bestFit="1" customWidth="1"/>
    <col min="12563" max="12800" width="8.85546875" style="2"/>
    <col min="12801" max="12801" width="11.28515625" style="2" customWidth="1"/>
    <col min="12802" max="12802" width="19.42578125" style="2" customWidth="1"/>
    <col min="12803" max="12803" width="64.28515625" style="2" customWidth="1"/>
    <col min="12804" max="12804" width="46.42578125" style="2" customWidth="1"/>
    <col min="12805" max="12805" width="22.5703125" style="2" customWidth="1"/>
    <col min="12806" max="12806" width="13.5703125" style="2" customWidth="1"/>
    <col min="12807" max="12807" width="14.140625" style="2" customWidth="1"/>
    <col min="12808" max="12808" width="26.5703125" style="2" customWidth="1"/>
    <col min="12809" max="12809" width="12.85546875" style="2" customWidth="1"/>
    <col min="12810" max="12810" width="16.28515625" style="2" customWidth="1"/>
    <col min="12811" max="12811" width="18.42578125" style="2" customWidth="1"/>
    <col min="12812" max="12812" width="20.7109375" style="2" customWidth="1"/>
    <col min="12813" max="12813" width="25.140625" style="2" customWidth="1"/>
    <col min="12814" max="12814" width="10.140625" style="2" customWidth="1"/>
    <col min="12815" max="12815" width="22.140625" style="2" customWidth="1"/>
    <col min="12816" max="12816" width="19.5703125" style="2" customWidth="1"/>
    <col min="12817" max="12817" width="24.140625" style="2" customWidth="1"/>
    <col min="12818" max="12818" width="14" style="2" bestFit="1" customWidth="1"/>
    <col min="12819" max="13056" width="8.85546875" style="2"/>
    <col min="13057" max="13057" width="11.28515625" style="2" customWidth="1"/>
    <col min="13058" max="13058" width="19.42578125" style="2" customWidth="1"/>
    <col min="13059" max="13059" width="64.28515625" style="2" customWidth="1"/>
    <col min="13060" max="13060" width="46.42578125" style="2" customWidth="1"/>
    <col min="13061" max="13061" width="22.5703125" style="2" customWidth="1"/>
    <col min="13062" max="13062" width="13.5703125" style="2" customWidth="1"/>
    <col min="13063" max="13063" width="14.140625" style="2" customWidth="1"/>
    <col min="13064" max="13064" width="26.5703125" style="2" customWidth="1"/>
    <col min="13065" max="13065" width="12.85546875" style="2" customWidth="1"/>
    <col min="13066" max="13066" width="16.28515625" style="2" customWidth="1"/>
    <col min="13067" max="13067" width="18.42578125" style="2" customWidth="1"/>
    <col min="13068" max="13068" width="20.7109375" style="2" customWidth="1"/>
    <col min="13069" max="13069" width="25.140625" style="2" customWidth="1"/>
    <col min="13070" max="13070" width="10.140625" style="2" customWidth="1"/>
    <col min="13071" max="13071" width="22.140625" style="2" customWidth="1"/>
    <col min="13072" max="13072" width="19.5703125" style="2" customWidth="1"/>
    <col min="13073" max="13073" width="24.140625" style="2" customWidth="1"/>
    <col min="13074" max="13074" width="14" style="2" bestFit="1" customWidth="1"/>
    <col min="13075" max="13312" width="8.85546875" style="2"/>
    <col min="13313" max="13313" width="11.28515625" style="2" customWidth="1"/>
    <col min="13314" max="13314" width="19.42578125" style="2" customWidth="1"/>
    <col min="13315" max="13315" width="64.28515625" style="2" customWidth="1"/>
    <col min="13316" max="13316" width="46.42578125" style="2" customWidth="1"/>
    <col min="13317" max="13317" width="22.5703125" style="2" customWidth="1"/>
    <col min="13318" max="13318" width="13.5703125" style="2" customWidth="1"/>
    <col min="13319" max="13319" width="14.140625" style="2" customWidth="1"/>
    <col min="13320" max="13320" width="26.5703125" style="2" customWidth="1"/>
    <col min="13321" max="13321" width="12.85546875" style="2" customWidth="1"/>
    <col min="13322" max="13322" width="16.28515625" style="2" customWidth="1"/>
    <col min="13323" max="13323" width="18.42578125" style="2" customWidth="1"/>
    <col min="13324" max="13324" width="20.7109375" style="2" customWidth="1"/>
    <col min="13325" max="13325" width="25.140625" style="2" customWidth="1"/>
    <col min="13326" max="13326" width="10.140625" style="2" customWidth="1"/>
    <col min="13327" max="13327" width="22.140625" style="2" customWidth="1"/>
    <col min="13328" max="13328" width="19.5703125" style="2" customWidth="1"/>
    <col min="13329" max="13329" width="24.140625" style="2" customWidth="1"/>
    <col min="13330" max="13330" width="14" style="2" bestFit="1" customWidth="1"/>
    <col min="13331" max="13568" width="8.85546875" style="2"/>
    <col min="13569" max="13569" width="11.28515625" style="2" customWidth="1"/>
    <col min="13570" max="13570" width="19.42578125" style="2" customWidth="1"/>
    <col min="13571" max="13571" width="64.28515625" style="2" customWidth="1"/>
    <col min="13572" max="13572" width="46.42578125" style="2" customWidth="1"/>
    <col min="13573" max="13573" width="22.5703125" style="2" customWidth="1"/>
    <col min="13574" max="13574" width="13.5703125" style="2" customWidth="1"/>
    <col min="13575" max="13575" width="14.140625" style="2" customWidth="1"/>
    <col min="13576" max="13576" width="26.5703125" style="2" customWidth="1"/>
    <col min="13577" max="13577" width="12.85546875" style="2" customWidth="1"/>
    <col min="13578" max="13578" width="16.28515625" style="2" customWidth="1"/>
    <col min="13579" max="13579" width="18.42578125" style="2" customWidth="1"/>
    <col min="13580" max="13580" width="20.7109375" style="2" customWidth="1"/>
    <col min="13581" max="13581" width="25.140625" style="2" customWidth="1"/>
    <col min="13582" max="13582" width="10.140625" style="2" customWidth="1"/>
    <col min="13583" max="13583" width="22.140625" style="2" customWidth="1"/>
    <col min="13584" max="13584" width="19.5703125" style="2" customWidth="1"/>
    <col min="13585" max="13585" width="24.140625" style="2" customWidth="1"/>
    <col min="13586" max="13586" width="14" style="2" bestFit="1" customWidth="1"/>
    <col min="13587" max="13824" width="8.85546875" style="2"/>
    <col min="13825" max="13825" width="11.28515625" style="2" customWidth="1"/>
    <col min="13826" max="13826" width="19.42578125" style="2" customWidth="1"/>
    <col min="13827" max="13827" width="64.28515625" style="2" customWidth="1"/>
    <col min="13828" max="13828" width="46.42578125" style="2" customWidth="1"/>
    <col min="13829" max="13829" width="22.5703125" style="2" customWidth="1"/>
    <col min="13830" max="13830" width="13.5703125" style="2" customWidth="1"/>
    <col min="13831" max="13831" width="14.140625" style="2" customWidth="1"/>
    <col min="13832" max="13832" width="26.5703125" style="2" customWidth="1"/>
    <col min="13833" max="13833" width="12.85546875" style="2" customWidth="1"/>
    <col min="13834" max="13834" width="16.28515625" style="2" customWidth="1"/>
    <col min="13835" max="13835" width="18.42578125" style="2" customWidth="1"/>
    <col min="13836" max="13836" width="20.7109375" style="2" customWidth="1"/>
    <col min="13837" max="13837" width="25.140625" style="2" customWidth="1"/>
    <col min="13838" max="13838" width="10.140625" style="2" customWidth="1"/>
    <col min="13839" max="13839" width="22.140625" style="2" customWidth="1"/>
    <col min="13840" max="13840" width="19.5703125" style="2" customWidth="1"/>
    <col min="13841" max="13841" width="24.140625" style="2" customWidth="1"/>
    <col min="13842" max="13842" width="14" style="2" bestFit="1" customWidth="1"/>
    <col min="13843" max="14080" width="8.85546875" style="2"/>
    <col min="14081" max="14081" width="11.28515625" style="2" customWidth="1"/>
    <col min="14082" max="14082" width="19.42578125" style="2" customWidth="1"/>
    <col min="14083" max="14083" width="64.28515625" style="2" customWidth="1"/>
    <col min="14084" max="14084" width="46.42578125" style="2" customWidth="1"/>
    <col min="14085" max="14085" width="22.5703125" style="2" customWidth="1"/>
    <col min="14086" max="14086" width="13.5703125" style="2" customWidth="1"/>
    <col min="14087" max="14087" width="14.140625" style="2" customWidth="1"/>
    <col min="14088" max="14088" width="26.5703125" style="2" customWidth="1"/>
    <col min="14089" max="14089" width="12.85546875" style="2" customWidth="1"/>
    <col min="14090" max="14090" width="16.28515625" style="2" customWidth="1"/>
    <col min="14091" max="14091" width="18.42578125" style="2" customWidth="1"/>
    <col min="14092" max="14092" width="20.7109375" style="2" customWidth="1"/>
    <col min="14093" max="14093" width="25.140625" style="2" customWidth="1"/>
    <col min="14094" max="14094" width="10.140625" style="2" customWidth="1"/>
    <col min="14095" max="14095" width="22.140625" style="2" customWidth="1"/>
    <col min="14096" max="14096" width="19.5703125" style="2" customWidth="1"/>
    <col min="14097" max="14097" width="24.140625" style="2" customWidth="1"/>
    <col min="14098" max="14098" width="14" style="2" bestFit="1" customWidth="1"/>
    <col min="14099" max="14336" width="8.85546875" style="2"/>
    <col min="14337" max="14337" width="11.28515625" style="2" customWidth="1"/>
    <col min="14338" max="14338" width="19.42578125" style="2" customWidth="1"/>
    <col min="14339" max="14339" width="64.28515625" style="2" customWidth="1"/>
    <col min="14340" max="14340" width="46.42578125" style="2" customWidth="1"/>
    <col min="14341" max="14341" width="22.5703125" style="2" customWidth="1"/>
    <col min="14342" max="14342" width="13.5703125" style="2" customWidth="1"/>
    <col min="14343" max="14343" width="14.140625" style="2" customWidth="1"/>
    <col min="14344" max="14344" width="26.5703125" style="2" customWidth="1"/>
    <col min="14345" max="14345" width="12.85546875" style="2" customWidth="1"/>
    <col min="14346" max="14346" width="16.28515625" style="2" customWidth="1"/>
    <col min="14347" max="14347" width="18.42578125" style="2" customWidth="1"/>
    <col min="14348" max="14348" width="20.7109375" style="2" customWidth="1"/>
    <col min="14349" max="14349" width="25.140625" style="2" customWidth="1"/>
    <col min="14350" max="14350" width="10.140625" style="2" customWidth="1"/>
    <col min="14351" max="14351" width="22.140625" style="2" customWidth="1"/>
    <col min="14352" max="14352" width="19.5703125" style="2" customWidth="1"/>
    <col min="14353" max="14353" width="24.140625" style="2" customWidth="1"/>
    <col min="14354" max="14354" width="14" style="2" bestFit="1" customWidth="1"/>
    <col min="14355" max="14592" width="8.85546875" style="2"/>
    <col min="14593" max="14593" width="11.28515625" style="2" customWidth="1"/>
    <col min="14594" max="14594" width="19.42578125" style="2" customWidth="1"/>
    <col min="14595" max="14595" width="64.28515625" style="2" customWidth="1"/>
    <col min="14596" max="14596" width="46.42578125" style="2" customWidth="1"/>
    <col min="14597" max="14597" width="22.5703125" style="2" customWidth="1"/>
    <col min="14598" max="14598" width="13.5703125" style="2" customWidth="1"/>
    <col min="14599" max="14599" width="14.140625" style="2" customWidth="1"/>
    <col min="14600" max="14600" width="26.5703125" style="2" customWidth="1"/>
    <col min="14601" max="14601" width="12.85546875" style="2" customWidth="1"/>
    <col min="14602" max="14602" width="16.28515625" style="2" customWidth="1"/>
    <col min="14603" max="14603" width="18.42578125" style="2" customWidth="1"/>
    <col min="14604" max="14604" width="20.7109375" style="2" customWidth="1"/>
    <col min="14605" max="14605" width="25.140625" style="2" customWidth="1"/>
    <col min="14606" max="14606" width="10.140625" style="2" customWidth="1"/>
    <col min="14607" max="14607" width="22.140625" style="2" customWidth="1"/>
    <col min="14608" max="14608" width="19.5703125" style="2" customWidth="1"/>
    <col min="14609" max="14609" width="24.140625" style="2" customWidth="1"/>
    <col min="14610" max="14610" width="14" style="2" bestFit="1" customWidth="1"/>
    <col min="14611" max="14848" width="8.85546875" style="2"/>
    <col min="14849" max="14849" width="11.28515625" style="2" customWidth="1"/>
    <col min="14850" max="14850" width="19.42578125" style="2" customWidth="1"/>
    <col min="14851" max="14851" width="64.28515625" style="2" customWidth="1"/>
    <col min="14852" max="14852" width="46.42578125" style="2" customWidth="1"/>
    <col min="14853" max="14853" width="22.5703125" style="2" customWidth="1"/>
    <col min="14854" max="14854" width="13.5703125" style="2" customWidth="1"/>
    <col min="14855" max="14855" width="14.140625" style="2" customWidth="1"/>
    <col min="14856" max="14856" width="26.5703125" style="2" customWidth="1"/>
    <col min="14857" max="14857" width="12.85546875" style="2" customWidth="1"/>
    <col min="14858" max="14858" width="16.28515625" style="2" customWidth="1"/>
    <col min="14859" max="14859" width="18.42578125" style="2" customWidth="1"/>
    <col min="14860" max="14860" width="20.7109375" style="2" customWidth="1"/>
    <col min="14861" max="14861" width="25.140625" style="2" customWidth="1"/>
    <col min="14862" max="14862" width="10.140625" style="2" customWidth="1"/>
    <col min="14863" max="14863" width="22.140625" style="2" customWidth="1"/>
    <col min="14864" max="14864" width="19.5703125" style="2" customWidth="1"/>
    <col min="14865" max="14865" width="24.140625" style="2" customWidth="1"/>
    <col min="14866" max="14866" width="14" style="2" bestFit="1" customWidth="1"/>
    <col min="14867" max="15104" width="8.85546875" style="2"/>
    <col min="15105" max="15105" width="11.28515625" style="2" customWidth="1"/>
    <col min="15106" max="15106" width="19.42578125" style="2" customWidth="1"/>
    <col min="15107" max="15107" width="64.28515625" style="2" customWidth="1"/>
    <col min="15108" max="15108" width="46.42578125" style="2" customWidth="1"/>
    <col min="15109" max="15109" width="22.5703125" style="2" customWidth="1"/>
    <col min="15110" max="15110" width="13.5703125" style="2" customWidth="1"/>
    <col min="15111" max="15111" width="14.140625" style="2" customWidth="1"/>
    <col min="15112" max="15112" width="26.5703125" style="2" customWidth="1"/>
    <col min="15113" max="15113" width="12.85546875" style="2" customWidth="1"/>
    <col min="15114" max="15114" width="16.28515625" style="2" customWidth="1"/>
    <col min="15115" max="15115" width="18.42578125" style="2" customWidth="1"/>
    <col min="15116" max="15116" width="20.7109375" style="2" customWidth="1"/>
    <col min="15117" max="15117" width="25.140625" style="2" customWidth="1"/>
    <col min="15118" max="15118" width="10.140625" style="2" customWidth="1"/>
    <col min="15119" max="15119" width="22.140625" style="2" customWidth="1"/>
    <col min="15120" max="15120" width="19.5703125" style="2" customWidth="1"/>
    <col min="15121" max="15121" width="24.140625" style="2" customWidth="1"/>
    <col min="15122" max="15122" width="14" style="2" bestFit="1" customWidth="1"/>
    <col min="15123" max="15360" width="8.85546875" style="2"/>
    <col min="15361" max="15361" width="11.28515625" style="2" customWidth="1"/>
    <col min="15362" max="15362" width="19.42578125" style="2" customWidth="1"/>
    <col min="15363" max="15363" width="64.28515625" style="2" customWidth="1"/>
    <col min="15364" max="15364" width="46.42578125" style="2" customWidth="1"/>
    <col min="15365" max="15365" width="22.5703125" style="2" customWidth="1"/>
    <col min="15366" max="15366" width="13.5703125" style="2" customWidth="1"/>
    <col min="15367" max="15367" width="14.140625" style="2" customWidth="1"/>
    <col min="15368" max="15368" width="26.5703125" style="2" customWidth="1"/>
    <col min="15369" max="15369" width="12.85546875" style="2" customWidth="1"/>
    <col min="15370" max="15370" width="16.28515625" style="2" customWidth="1"/>
    <col min="15371" max="15371" width="18.42578125" style="2" customWidth="1"/>
    <col min="15372" max="15372" width="20.7109375" style="2" customWidth="1"/>
    <col min="15373" max="15373" width="25.140625" style="2" customWidth="1"/>
    <col min="15374" max="15374" width="10.140625" style="2" customWidth="1"/>
    <col min="15375" max="15375" width="22.140625" style="2" customWidth="1"/>
    <col min="15376" max="15376" width="19.5703125" style="2" customWidth="1"/>
    <col min="15377" max="15377" width="24.140625" style="2" customWidth="1"/>
    <col min="15378" max="15378" width="14" style="2" bestFit="1" customWidth="1"/>
    <col min="15379" max="15616" width="8.85546875" style="2"/>
    <col min="15617" max="15617" width="11.28515625" style="2" customWidth="1"/>
    <col min="15618" max="15618" width="19.42578125" style="2" customWidth="1"/>
    <col min="15619" max="15619" width="64.28515625" style="2" customWidth="1"/>
    <col min="15620" max="15620" width="46.42578125" style="2" customWidth="1"/>
    <col min="15621" max="15621" width="22.5703125" style="2" customWidth="1"/>
    <col min="15622" max="15622" width="13.5703125" style="2" customWidth="1"/>
    <col min="15623" max="15623" width="14.140625" style="2" customWidth="1"/>
    <col min="15624" max="15624" width="26.5703125" style="2" customWidth="1"/>
    <col min="15625" max="15625" width="12.85546875" style="2" customWidth="1"/>
    <col min="15626" max="15626" width="16.28515625" style="2" customWidth="1"/>
    <col min="15627" max="15627" width="18.42578125" style="2" customWidth="1"/>
    <col min="15628" max="15628" width="20.7109375" style="2" customWidth="1"/>
    <col min="15629" max="15629" width="25.140625" style="2" customWidth="1"/>
    <col min="15630" max="15630" width="10.140625" style="2" customWidth="1"/>
    <col min="15631" max="15631" width="22.140625" style="2" customWidth="1"/>
    <col min="15632" max="15632" width="19.5703125" style="2" customWidth="1"/>
    <col min="15633" max="15633" width="24.140625" style="2" customWidth="1"/>
    <col min="15634" max="15634" width="14" style="2" bestFit="1" customWidth="1"/>
    <col min="15635" max="15872" width="8.85546875" style="2"/>
    <col min="15873" max="15873" width="11.28515625" style="2" customWidth="1"/>
    <col min="15874" max="15874" width="19.42578125" style="2" customWidth="1"/>
    <col min="15875" max="15875" width="64.28515625" style="2" customWidth="1"/>
    <col min="15876" max="15876" width="46.42578125" style="2" customWidth="1"/>
    <col min="15877" max="15877" width="22.5703125" style="2" customWidth="1"/>
    <col min="15878" max="15878" width="13.5703125" style="2" customWidth="1"/>
    <col min="15879" max="15879" width="14.140625" style="2" customWidth="1"/>
    <col min="15880" max="15880" width="26.5703125" style="2" customWidth="1"/>
    <col min="15881" max="15881" width="12.85546875" style="2" customWidth="1"/>
    <col min="15882" max="15882" width="16.28515625" style="2" customWidth="1"/>
    <col min="15883" max="15883" width="18.42578125" style="2" customWidth="1"/>
    <col min="15884" max="15884" width="20.7109375" style="2" customWidth="1"/>
    <col min="15885" max="15885" width="25.140625" style="2" customWidth="1"/>
    <col min="15886" max="15886" width="10.140625" style="2" customWidth="1"/>
    <col min="15887" max="15887" width="22.140625" style="2" customWidth="1"/>
    <col min="15888" max="15888" width="19.5703125" style="2" customWidth="1"/>
    <col min="15889" max="15889" width="24.140625" style="2" customWidth="1"/>
    <col min="15890" max="15890" width="14" style="2" bestFit="1" customWidth="1"/>
    <col min="15891" max="16128" width="8.85546875" style="2"/>
    <col min="16129" max="16129" width="11.28515625" style="2" customWidth="1"/>
    <col min="16130" max="16130" width="19.42578125" style="2" customWidth="1"/>
    <col min="16131" max="16131" width="64.28515625" style="2" customWidth="1"/>
    <col min="16132" max="16132" width="46.42578125" style="2" customWidth="1"/>
    <col min="16133" max="16133" width="22.5703125" style="2" customWidth="1"/>
    <col min="16134" max="16134" width="13.5703125" style="2" customWidth="1"/>
    <col min="16135" max="16135" width="14.140625" style="2" customWidth="1"/>
    <col min="16136" max="16136" width="26.5703125" style="2" customWidth="1"/>
    <col min="16137" max="16137" width="12.85546875" style="2" customWidth="1"/>
    <col min="16138" max="16138" width="16.28515625" style="2" customWidth="1"/>
    <col min="16139" max="16139" width="18.42578125" style="2" customWidth="1"/>
    <col min="16140" max="16140" width="20.7109375" style="2" customWidth="1"/>
    <col min="16141" max="16141" width="25.140625" style="2" customWidth="1"/>
    <col min="16142" max="16142" width="10.140625" style="2" customWidth="1"/>
    <col min="16143" max="16143" width="22.140625" style="2" customWidth="1"/>
    <col min="16144" max="16144" width="19.5703125" style="2" customWidth="1"/>
    <col min="16145" max="16145" width="24.140625" style="2" customWidth="1"/>
    <col min="16146" max="16146" width="14" style="2" bestFit="1" customWidth="1"/>
    <col min="16147" max="16384" width="8.85546875" style="2"/>
  </cols>
  <sheetData>
    <row r="1" spans="1:16" ht="36.75" customHeight="1" x14ac:dyDescent="0.2">
      <c r="A1" s="166" t="s">
        <v>0</v>
      </c>
      <c r="B1" s="72" t="s">
        <v>1</v>
      </c>
      <c r="C1" s="72" t="s">
        <v>2</v>
      </c>
      <c r="D1" s="72" t="s">
        <v>3</v>
      </c>
      <c r="E1" s="72" t="s">
        <v>4</v>
      </c>
      <c r="F1" s="72" t="s">
        <v>5</v>
      </c>
      <c r="G1" s="72" t="s">
        <v>6</v>
      </c>
      <c r="H1" s="72" t="s">
        <v>236</v>
      </c>
      <c r="I1" s="72" t="s">
        <v>8</v>
      </c>
      <c r="J1" s="72" t="s">
        <v>9</v>
      </c>
      <c r="K1" s="72" t="s">
        <v>10</v>
      </c>
      <c r="L1" s="65" t="s">
        <v>11</v>
      </c>
      <c r="M1" s="66"/>
      <c r="N1" s="66"/>
      <c r="O1" s="66"/>
      <c r="P1" s="66"/>
    </row>
    <row r="2" spans="1:16" ht="81" customHeight="1" x14ac:dyDescent="0.2">
      <c r="A2" s="167"/>
      <c r="B2" s="73"/>
      <c r="C2" s="73"/>
      <c r="D2" s="73"/>
      <c r="E2" s="73"/>
      <c r="F2" s="73"/>
      <c r="G2" s="73"/>
      <c r="H2" s="73"/>
      <c r="I2" s="73"/>
      <c r="J2" s="73"/>
      <c r="K2" s="73"/>
      <c r="L2" s="3" t="s">
        <v>12</v>
      </c>
      <c r="M2" s="3" t="s">
        <v>13</v>
      </c>
      <c r="N2" s="3" t="s">
        <v>14</v>
      </c>
      <c r="O2" s="3" t="s">
        <v>15</v>
      </c>
      <c r="P2" s="3" t="s">
        <v>16</v>
      </c>
    </row>
    <row r="3" spans="1:16" ht="53.25" customHeight="1" x14ac:dyDescent="0.2">
      <c r="A3" s="5" t="s">
        <v>19</v>
      </c>
      <c r="B3" s="3" t="s">
        <v>20</v>
      </c>
      <c r="C3" s="6" t="s">
        <v>21</v>
      </c>
      <c r="D3" s="6" t="s">
        <v>22</v>
      </c>
      <c r="E3" s="6" t="s">
        <v>23</v>
      </c>
      <c r="F3" s="6" t="s">
        <v>24</v>
      </c>
      <c r="G3" s="6" t="s">
        <v>25</v>
      </c>
      <c r="H3" s="6" t="s">
        <v>26</v>
      </c>
      <c r="I3" s="3" t="s">
        <v>27</v>
      </c>
      <c r="J3" s="3" t="s">
        <v>28</v>
      </c>
      <c r="K3" s="3" t="s">
        <v>29</v>
      </c>
      <c r="L3" s="3" t="s">
        <v>30</v>
      </c>
      <c r="M3" s="3" t="s">
        <v>31</v>
      </c>
      <c r="N3" s="3" t="s">
        <v>32</v>
      </c>
      <c r="O3" s="3" t="s">
        <v>33</v>
      </c>
      <c r="P3" s="3" t="s">
        <v>34</v>
      </c>
    </row>
    <row r="4" spans="1:16" ht="69.75" customHeight="1" x14ac:dyDescent="0.2">
      <c r="A4" s="5" t="s">
        <v>37</v>
      </c>
      <c r="B4" s="3" t="s">
        <v>38</v>
      </c>
      <c r="C4" s="6" t="s">
        <v>39</v>
      </c>
      <c r="D4" s="6" t="s">
        <v>40</v>
      </c>
      <c r="E4" s="6" t="s">
        <v>41</v>
      </c>
      <c r="F4" s="6" t="s">
        <v>42</v>
      </c>
      <c r="G4" s="6" t="s">
        <v>43</v>
      </c>
      <c r="H4" s="6" t="s">
        <v>44</v>
      </c>
      <c r="I4" s="3" t="s">
        <v>45</v>
      </c>
      <c r="J4" s="3" t="s">
        <v>46</v>
      </c>
      <c r="K4" s="3" t="s">
        <v>47</v>
      </c>
      <c r="L4" s="3" t="s">
        <v>48</v>
      </c>
      <c r="M4" s="3" t="s">
        <v>49</v>
      </c>
      <c r="N4" s="3" t="s">
        <v>50</v>
      </c>
      <c r="O4" s="3" t="s">
        <v>51</v>
      </c>
      <c r="P4" s="3" t="s">
        <v>52</v>
      </c>
    </row>
    <row r="5" spans="1:16" ht="29.25" customHeight="1" x14ac:dyDescent="0.2">
      <c r="A5" s="8">
        <v>1</v>
      </c>
      <c r="B5" s="9">
        <v>2</v>
      </c>
      <c r="C5" s="9">
        <v>3</v>
      </c>
      <c r="D5" s="9">
        <v>4</v>
      </c>
      <c r="E5" s="9">
        <v>5</v>
      </c>
      <c r="F5" s="9">
        <v>6</v>
      </c>
      <c r="G5" s="9">
        <v>7</v>
      </c>
      <c r="H5" s="9">
        <v>8</v>
      </c>
      <c r="I5" s="9">
        <v>9</v>
      </c>
      <c r="J5" s="9">
        <v>10</v>
      </c>
      <c r="K5" s="9">
        <v>11</v>
      </c>
      <c r="L5" s="9">
        <v>12</v>
      </c>
      <c r="M5" s="9">
        <v>13</v>
      </c>
      <c r="N5" s="9">
        <v>14</v>
      </c>
      <c r="O5" s="9">
        <v>15</v>
      </c>
      <c r="P5" s="9">
        <v>16</v>
      </c>
    </row>
    <row r="6" spans="1:16" ht="25.5" customHeight="1" x14ac:dyDescent="0.2">
      <c r="A6" s="74" t="s">
        <v>237</v>
      </c>
      <c r="B6" s="75"/>
      <c r="C6" s="75"/>
      <c r="D6" s="75"/>
      <c r="E6" s="75"/>
      <c r="F6" s="75"/>
      <c r="G6" s="75"/>
      <c r="H6" s="75"/>
      <c r="I6" s="75"/>
      <c r="J6" s="75"/>
      <c r="K6" s="75"/>
      <c r="L6" s="75"/>
      <c r="M6" s="75"/>
      <c r="N6" s="75"/>
      <c r="O6" s="75"/>
      <c r="P6" s="75"/>
    </row>
    <row r="7" spans="1:16" ht="143.25" customHeight="1" x14ac:dyDescent="0.2">
      <c r="A7" s="43">
        <v>1</v>
      </c>
      <c r="B7" s="18" t="s">
        <v>238</v>
      </c>
      <c r="C7" s="44" t="s">
        <v>270</v>
      </c>
      <c r="D7" s="44" t="s">
        <v>239</v>
      </c>
      <c r="E7" s="18">
        <v>12</v>
      </c>
      <c r="F7" s="52">
        <v>42005</v>
      </c>
      <c r="G7" s="45" t="s">
        <v>240</v>
      </c>
      <c r="H7" s="18" t="s">
        <v>277</v>
      </c>
      <c r="I7" s="18" t="s">
        <v>130</v>
      </c>
      <c r="J7" s="18" t="s">
        <v>105</v>
      </c>
      <c r="K7" s="90" t="s">
        <v>241</v>
      </c>
      <c r="L7" s="12">
        <v>260000</v>
      </c>
      <c r="M7" s="12">
        <v>169000</v>
      </c>
      <c r="N7" s="42">
        <v>0.65</v>
      </c>
      <c r="O7" s="46">
        <v>91000</v>
      </c>
      <c r="P7" s="42">
        <v>0.35</v>
      </c>
    </row>
    <row r="8" spans="1:16" ht="135" customHeight="1" x14ac:dyDescent="0.2">
      <c r="A8" s="43">
        <v>2</v>
      </c>
      <c r="B8" s="18" t="s">
        <v>238</v>
      </c>
      <c r="C8" s="44" t="s">
        <v>272</v>
      </c>
      <c r="D8" s="44" t="s">
        <v>242</v>
      </c>
      <c r="E8" s="18">
        <v>12</v>
      </c>
      <c r="F8" s="52">
        <v>42005</v>
      </c>
      <c r="G8" s="45" t="s">
        <v>240</v>
      </c>
      <c r="H8" s="18" t="s">
        <v>276</v>
      </c>
      <c r="I8" s="18" t="s">
        <v>130</v>
      </c>
      <c r="J8" s="18" t="s">
        <v>105</v>
      </c>
      <c r="K8" s="111"/>
      <c r="L8" s="12">
        <v>9100</v>
      </c>
      <c r="M8" s="12">
        <f>L8*0.65</f>
        <v>5915</v>
      </c>
      <c r="N8" s="42">
        <v>0.65</v>
      </c>
      <c r="O8" s="12">
        <f>L8*0.35</f>
        <v>3185</v>
      </c>
      <c r="P8" s="42">
        <v>0.35</v>
      </c>
    </row>
    <row r="9" spans="1:16" ht="70.5" customHeight="1" x14ac:dyDescent="0.2">
      <c r="A9" s="43">
        <v>3</v>
      </c>
      <c r="B9" s="18" t="s">
        <v>238</v>
      </c>
      <c r="C9" s="44" t="s">
        <v>243</v>
      </c>
      <c r="D9" s="44" t="s">
        <v>244</v>
      </c>
      <c r="E9" s="18">
        <v>18</v>
      </c>
      <c r="F9" s="52">
        <v>42005</v>
      </c>
      <c r="G9" s="18" t="s">
        <v>245</v>
      </c>
      <c r="H9" s="18" t="s">
        <v>246</v>
      </c>
      <c r="I9" s="18" t="s">
        <v>130</v>
      </c>
      <c r="J9" s="18" t="s">
        <v>247</v>
      </c>
      <c r="K9" s="111"/>
      <c r="L9" s="12">
        <v>50000</v>
      </c>
      <c r="M9" s="12">
        <f>L9*0.65</f>
        <v>32500</v>
      </c>
      <c r="N9" s="42">
        <v>0.65</v>
      </c>
      <c r="O9" s="12">
        <f>L9*0.35</f>
        <v>17500</v>
      </c>
      <c r="P9" s="42">
        <v>0.35</v>
      </c>
    </row>
    <row r="10" spans="1:16" ht="81.75" customHeight="1" x14ac:dyDescent="0.2">
      <c r="A10" s="43">
        <v>4</v>
      </c>
      <c r="B10" s="18" t="s">
        <v>238</v>
      </c>
      <c r="C10" s="44" t="s">
        <v>248</v>
      </c>
      <c r="D10" s="44" t="s">
        <v>244</v>
      </c>
      <c r="E10" s="18">
        <v>18</v>
      </c>
      <c r="F10" s="52">
        <v>42370</v>
      </c>
      <c r="G10" s="18" t="s">
        <v>249</v>
      </c>
      <c r="H10" s="18" t="s">
        <v>246</v>
      </c>
      <c r="I10" s="18" t="s">
        <v>130</v>
      </c>
      <c r="J10" s="18" t="s">
        <v>247</v>
      </c>
      <c r="K10" s="111"/>
      <c r="L10" s="12">
        <v>1099025</v>
      </c>
      <c r="M10" s="12">
        <f>L10*0.65</f>
        <v>714366.25</v>
      </c>
      <c r="N10" s="42">
        <v>0.65</v>
      </c>
      <c r="O10" s="12">
        <f>L10*0.35</f>
        <v>384658.75</v>
      </c>
      <c r="P10" s="42">
        <v>0.35</v>
      </c>
    </row>
    <row r="11" spans="1:16" ht="141" customHeight="1" x14ac:dyDescent="0.2">
      <c r="A11" s="43">
        <v>5</v>
      </c>
      <c r="B11" s="18" t="s">
        <v>238</v>
      </c>
      <c r="C11" s="44" t="s">
        <v>269</v>
      </c>
      <c r="D11" s="44" t="s">
        <v>239</v>
      </c>
      <c r="E11" s="18">
        <v>12</v>
      </c>
      <c r="F11" s="52">
        <v>42370</v>
      </c>
      <c r="G11" s="18" t="s">
        <v>250</v>
      </c>
      <c r="H11" s="50" t="s">
        <v>277</v>
      </c>
      <c r="I11" s="18" t="s">
        <v>130</v>
      </c>
      <c r="J11" s="18" t="s">
        <v>105</v>
      </c>
      <c r="K11" s="111"/>
      <c r="L11" s="12">
        <f>[1]AT!$H$9</f>
        <v>1548800</v>
      </c>
      <c r="M11" s="12">
        <f>L11*N11</f>
        <v>1006720</v>
      </c>
      <c r="N11" s="42">
        <v>0.65</v>
      </c>
      <c r="O11" s="12">
        <f>L11*P11</f>
        <v>542080</v>
      </c>
      <c r="P11" s="42">
        <v>0.35</v>
      </c>
    </row>
    <row r="12" spans="1:16" ht="141" customHeight="1" x14ac:dyDescent="0.2">
      <c r="A12" s="43">
        <v>6</v>
      </c>
      <c r="B12" s="50" t="s">
        <v>238</v>
      </c>
      <c r="C12" s="19" t="s">
        <v>273</v>
      </c>
      <c r="D12" s="44" t="s">
        <v>242</v>
      </c>
      <c r="E12" s="50">
        <v>12</v>
      </c>
      <c r="F12" s="52">
        <v>42370</v>
      </c>
      <c r="G12" s="50" t="s">
        <v>250</v>
      </c>
      <c r="H12" s="50" t="s">
        <v>276</v>
      </c>
      <c r="I12" s="50" t="s">
        <v>130</v>
      </c>
      <c r="J12" s="50" t="s">
        <v>105</v>
      </c>
      <c r="K12" s="111"/>
      <c r="L12" s="49">
        <f>[1]AT!$H$10</f>
        <v>374608</v>
      </c>
      <c r="M12" s="49">
        <f>L12*N12</f>
        <v>243495.2</v>
      </c>
      <c r="N12" s="42">
        <v>0.65</v>
      </c>
      <c r="O12" s="49">
        <f>L12*P12</f>
        <v>131112.79999999999</v>
      </c>
      <c r="P12" s="42">
        <v>0.35</v>
      </c>
    </row>
    <row r="13" spans="1:16" ht="141" customHeight="1" x14ac:dyDescent="0.2">
      <c r="A13" s="43">
        <v>7</v>
      </c>
      <c r="B13" s="50" t="s">
        <v>238</v>
      </c>
      <c r="C13" s="44" t="s">
        <v>274</v>
      </c>
      <c r="D13" s="44" t="s">
        <v>271</v>
      </c>
      <c r="E13" s="50">
        <v>15</v>
      </c>
      <c r="F13" s="52">
        <v>42736</v>
      </c>
      <c r="G13" s="52">
        <v>43190</v>
      </c>
      <c r="H13" s="50" t="s">
        <v>277</v>
      </c>
      <c r="I13" s="50" t="s">
        <v>130</v>
      </c>
      <c r="J13" s="50" t="s">
        <v>105</v>
      </c>
      <c r="K13" s="111"/>
      <c r="L13" s="49">
        <v>1789020</v>
      </c>
      <c r="M13" s="49">
        <f>L13*N12</f>
        <v>1162863</v>
      </c>
      <c r="N13" s="42">
        <v>0.65</v>
      </c>
      <c r="O13" s="49">
        <f>L13*P13</f>
        <v>626157</v>
      </c>
      <c r="P13" s="42">
        <v>0.35</v>
      </c>
    </row>
    <row r="14" spans="1:16" ht="133.5" customHeight="1" x14ac:dyDescent="0.2">
      <c r="A14" s="61">
        <v>8</v>
      </c>
      <c r="B14" s="55" t="s">
        <v>238</v>
      </c>
      <c r="C14" s="54" t="s">
        <v>275</v>
      </c>
      <c r="D14" s="62" t="s">
        <v>242</v>
      </c>
      <c r="E14" s="55">
        <v>15</v>
      </c>
      <c r="F14" s="57">
        <v>42736</v>
      </c>
      <c r="G14" s="57">
        <v>43190</v>
      </c>
      <c r="H14" s="55" t="s">
        <v>276</v>
      </c>
      <c r="I14" s="55" t="s">
        <v>130</v>
      </c>
      <c r="J14" s="55" t="s">
        <v>105</v>
      </c>
      <c r="K14" s="111"/>
      <c r="L14" s="53">
        <v>541200</v>
      </c>
      <c r="M14" s="53">
        <f>L14*N14</f>
        <v>351780</v>
      </c>
      <c r="N14" s="56">
        <v>0.65</v>
      </c>
      <c r="O14" s="53">
        <f>L14*P14</f>
        <v>189420</v>
      </c>
      <c r="P14" s="56">
        <v>0.35</v>
      </c>
    </row>
    <row r="15" spans="1:16" ht="133.5" customHeight="1" x14ac:dyDescent="0.2">
      <c r="A15" s="63">
        <v>9</v>
      </c>
      <c r="B15" s="55" t="s">
        <v>238</v>
      </c>
      <c r="C15" s="44" t="s">
        <v>278</v>
      </c>
      <c r="D15" s="44" t="s">
        <v>244</v>
      </c>
      <c r="E15" s="58">
        <v>18</v>
      </c>
      <c r="F15" s="59">
        <v>42736</v>
      </c>
      <c r="G15" s="59">
        <v>43281</v>
      </c>
      <c r="H15" s="58" t="s">
        <v>246</v>
      </c>
      <c r="I15" s="58" t="s">
        <v>130</v>
      </c>
      <c r="J15" s="58" t="s">
        <v>247</v>
      </c>
      <c r="K15" s="111"/>
      <c r="L15" s="60">
        <v>585520</v>
      </c>
      <c r="M15" s="53">
        <f>L15*N15</f>
        <v>380588</v>
      </c>
      <c r="N15" s="42">
        <v>0.65</v>
      </c>
      <c r="O15" s="53">
        <f t="shared" ref="O15:O16" si="0">L15*P15</f>
        <v>204932</v>
      </c>
      <c r="P15" s="56">
        <v>0.35</v>
      </c>
    </row>
    <row r="16" spans="1:16" ht="151.5" customHeight="1" x14ac:dyDescent="0.2">
      <c r="A16" s="43">
        <v>10</v>
      </c>
      <c r="B16" s="55" t="s">
        <v>238</v>
      </c>
      <c r="C16" s="44" t="s">
        <v>280</v>
      </c>
      <c r="D16" s="44" t="s">
        <v>244</v>
      </c>
      <c r="E16" s="58">
        <v>12</v>
      </c>
      <c r="F16" s="59">
        <v>42735</v>
      </c>
      <c r="G16" s="59">
        <v>43099</v>
      </c>
      <c r="H16" s="64" t="s">
        <v>279</v>
      </c>
      <c r="I16" s="58" t="s">
        <v>130</v>
      </c>
      <c r="J16" s="58" t="s">
        <v>247</v>
      </c>
      <c r="K16" s="91"/>
      <c r="L16" s="60">
        <v>148000</v>
      </c>
      <c r="M16" s="53">
        <f t="shared" ref="M16" si="1">L16*N16</f>
        <v>96200</v>
      </c>
      <c r="N16" s="56">
        <v>0.65</v>
      </c>
      <c r="O16" s="53">
        <f t="shared" si="0"/>
        <v>51800</v>
      </c>
      <c r="P16" s="56">
        <v>0.35</v>
      </c>
    </row>
    <row r="17" spans="1:16" ht="17.25" thickBot="1" x14ac:dyDescent="0.35">
      <c r="A17" s="133" t="s">
        <v>251</v>
      </c>
      <c r="B17" s="134"/>
      <c r="C17" s="134"/>
      <c r="D17" s="134"/>
      <c r="E17" s="134"/>
      <c r="F17" s="134"/>
      <c r="G17" s="134"/>
      <c r="H17" s="134"/>
      <c r="I17" s="134"/>
      <c r="J17" s="135"/>
      <c r="K17" s="34"/>
      <c r="L17" s="47">
        <f>SUM(L7:L16)</f>
        <v>6405273</v>
      </c>
      <c r="M17" s="47">
        <f>SUM(M7:M16)</f>
        <v>4163427.45</v>
      </c>
      <c r="N17" s="47" t="s">
        <v>238</v>
      </c>
      <c r="O17" s="47">
        <f>SUM(O7:O16)</f>
        <v>2241845.5499999998</v>
      </c>
      <c r="P17" s="47" t="s">
        <v>238</v>
      </c>
    </row>
    <row r="18" spans="1:16" x14ac:dyDescent="0.2">
      <c r="L18" s="28"/>
    </row>
    <row r="19" spans="1:16" x14ac:dyDescent="0.2">
      <c r="A19" s="108" t="s">
        <v>281</v>
      </c>
      <c r="B19" s="136"/>
      <c r="C19" s="136"/>
      <c r="D19" s="136"/>
      <c r="E19" s="136"/>
      <c r="F19" s="136"/>
      <c r="G19" s="136"/>
      <c r="H19" s="136"/>
      <c r="I19" s="136"/>
      <c r="J19" s="136"/>
      <c r="K19" s="136"/>
      <c r="L19" s="136"/>
      <c r="M19" s="136"/>
      <c r="N19" s="136"/>
      <c r="O19" s="136"/>
      <c r="P19" s="136"/>
    </row>
    <row r="20" spans="1:16" x14ac:dyDescent="0.2">
      <c r="A20" s="136"/>
      <c r="B20" s="136"/>
      <c r="C20" s="136"/>
      <c r="D20" s="136"/>
      <c r="E20" s="136"/>
      <c r="F20" s="136"/>
      <c r="G20" s="136"/>
      <c r="H20" s="136"/>
      <c r="I20" s="136"/>
      <c r="J20" s="136"/>
      <c r="K20" s="136"/>
      <c r="L20" s="136"/>
      <c r="M20" s="136"/>
      <c r="N20" s="136"/>
      <c r="O20" s="136"/>
      <c r="P20" s="136"/>
    </row>
    <row r="33" spans="15:15" x14ac:dyDescent="0.2">
      <c r="O33" s="28"/>
    </row>
  </sheetData>
  <autoFilter ref="A1:P17"/>
  <mergeCells count="16">
    <mergeCell ref="K7:K16"/>
    <mergeCell ref="A6:P6"/>
    <mergeCell ref="A17:J17"/>
    <mergeCell ref="A19:P20"/>
    <mergeCell ref="G1:G2"/>
    <mergeCell ref="H1:H2"/>
    <mergeCell ref="I1:I2"/>
    <mergeCell ref="J1:J2"/>
    <mergeCell ref="K1:K2"/>
    <mergeCell ref="L1:P1"/>
    <mergeCell ref="A1:A2"/>
    <mergeCell ref="B1:B2"/>
    <mergeCell ref="C1:C2"/>
    <mergeCell ref="D1:D2"/>
    <mergeCell ref="E1:E2"/>
    <mergeCell ref="F1:F2"/>
  </mergeCells>
  <pageMargins left="0.7" right="0.7" top="0.49" bottom="0.53" header="0.3" footer="0.3"/>
  <pageSetup paperSize="9" scale="35"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 1</vt:lpstr>
      <vt:lpstr>PA 2</vt:lpstr>
      <vt:lpstr>PA 3</vt:lpstr>
      <vt:lpstr>PA 6 TA</vt:lpstr>
      <vt:lpstr>'PA 1'!Print_Area</vt:lpstr>
      <vt:lpstr>'PA 2'!Print_Area</vt:lpstr>
      <vt:lpstr>'PA 3'!Print_Area</vt:lpstr>
      <vt:lpstr>'PA 6 TA'!Print_Area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2017-01-19T11:28:33Z</dcterms:modified>
</cp:coreProperties>
</file>